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codeName="ThisWorkbook"/>
  <xr:revisionPtr revIDLastSave="0" documentId="13_ncr:1_{61A3BB22-17DC-4F90-8774-47C7E7EFB290}" xr6:coauthVersionLast="47" xr6:coauthVersionMax="47" xr10:uidLastSave="{00000000-0000-0000-0000-000000000000}"/>
  <bookViews>
    <workbookView xWindow="-110" yWindow="-110" windowWidth="19420" windowHeight="11500" activeTab="1" xr2:uid="{00000000-000D-0000-FFFF-FFFF00000000}"/>
  </bookViews>
  <sheets>
    <sheet name="申請書" sheetId="21" r:id="rId1"/>
    <sheet name="施設内訳書" sheetId="28" r:id="rId2"/>
    <sheet name="【記載例】申請書" sheetId="29" r:id="rId3"/>
    <sheet name="【記載例】施設内訳書" sheetId="27" r:id="rId4"/>
    <sheet name="プルダウン一覧" sheetId="7" r:id="rId5"/>
    <sheet name="食材料費等" sheetId="18" r:id="rId6"/>
    <sheet name="補助率" sheetId="20" r:id="rId7"/>
  </sheets>
  <definedNames>
    <definedName name="_xlnm.Print_Area" localSheetId="3">【記載例】施設内訳書!$A$1:$AA$155</definedName>
    <definedName name="_xlnm.Print_Area" localSheetId="2">【記載例】申請書!$A$1:$AM$63</definedName>
    <definedName name="_xlnm.Print_Area" localSheetId="1">施設内訳書!$A$1:$AA$155</definedName>
    <definedName name="_xlnm.Print_Area" localSheetId="0">申請書!$A$1:$AM$63</definedName>
    <definedName name="_xlnm.Print_Titles" localSheetId="3">【記載例】施設内訳書!$1:$5</definedName>
    <definedName name="_xlnm.Print_Titles" localSheetId="1">施設内訳書!$1:$5</definedName>
    <definedName name="医療機関等">プルダウン一覧!$A$2:$A$9</definedName>
    <definedName name="介護施設等">プルダウン一覧!$B$2:$B$26</definedName>
    <definedName name="障害者施設">プルダウン一覧!$C$2:$C$25</definedName>
    <definedName name="補助率_病院・有床診療所のみ">補助率!$A$2:$A$4</definedName>
    <definedName name="幼児教育・保育施設">プルダウン一覧!$D$2:$D$8</definedName>
    <definedName name="幼保施設">プルダウン一覧!$D$2:$D$8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63" i="29" l="1"/>
  <c r="AN39" i="29"/>
  <c r="AN38" i="29"/>
  <c r="AN36" i="29"/>
  <c r="AN35" i="29"/>
  <c r="P31" i="29"/>
  <c r="J31" i="29"/>
  <c r="AN23" i="29"/>
  <c r="AN22" i="29"/>
  <c r="AN19" i="29"/>
  <c r="AN18" i="29"/>
  <c r="AN16" i="29"/>
  <c r="AN15" i="29"/>
  <c r="AN9" i="29"/>
  <c r="Z1" i="29"/>
  <c r="U64" i="28"/>
  <c r="U65" i="28"/>
  <c r="U66" i="28"/>
  <c r="U67" i="28"/>
  <c r="U68" i="28"/>
  <c r="U69" i="28"/>
  <c r="U70" i="28"/>
  <c r="U71" i="28"/>
  <c r="U72" i="28"/>
  <c r="U73" i="28"/>
  <c r="U74" i="28"/>
  <c r="U75" i="28"/>
  <c r="U76" i="28"/>
  <c r="U77" i="28"/>
  <c r="U78" i="28"/>
  <c r="U79" i="28"/>
  <c r="U80" i="28"/>
  <c r="U81" i="28"/>
  <c r="U82" i="28"/>
  <c r="U83" i="28"/>
  <c r="U84" i="28"/>
  <c r="U85" i="28"/>
  <c r="U86" i="28"/>
  <c r="U87" i="28"/>
  <c r="U88" i="28"/>
  <c r="U89" i="28"/>
  <c r="U90" i="28"/>
  <c r="U91" i="28"/>
  <c r="U92" i="28"/>
  <c r="U93" i="28"/>
  <c r="U94" i="28"/>
  <c r="U95" i="28"/>
  <c r="U96" i="28"/>
  <c r="U97" i="28"/>
  <c r="U98" i="28"/>
  <c r="U99" i="28"/>
  <c r="U100" i="28"/>
  <c r="U101" i="28"/>
  <c r="U102" i="28"/>
  <c r="U103" i="28"/>
  <c r="U104" i="28"/>
  <c r="U105" i="28"/>
  <c r="U106" i="28"/>
  <c r="U107" i="28"/>
  <c r="U108" i="28"/>
  <c r="U109" i="28"/>
  <c r="U110" i="28"/>
  <c r="U111" i="28"/>
  <c r="U112" i="28"/>
  <c r="U113" i="28"/>
  <c r="U114" i="28"/>
  <c r="U115" i="28"/>
  <c r="U116" i="28"/>
  <c r="U117" i="28"/>
  <c r="U118" i="28"/>
  <c r="U119" i="28"/>
  <c r="U120" i="28"/>
  <c r="U121" i="28"/>
  <c r="U122" i="28"/>
  <c r="U123" i="28"/>
  <c r="U124" i="28"/>
  <c r="U125" i="28"/>
  <c r="U126" i="28"/>
  <c r="U127" i="28"/>
  <c r="U128" i="28"/>
  <c r="U129" i="28"/>
  <c r="U130" i="28"/>
  <c r="U131" i="28"/>
  <c r="U132" i="28"/>
  <c r="U133" i="28"/>
  <c r="U134" i="28"/>
  <c r="U135" i="28"/>
  <c r="U136" i="28"/>
  <c r="U137" i="28"/>
  <c r="U138" i="28"/>
  <c r="U139" i="28"/>
  <c r="U140" i="28"/>
  <c r="U141" i="28"/>
  <c r="U142" i="28"/>
  <c r="U143" i="28"/>
  <c r="U144" i="28"/>
  <c r="U145" i="28"/>
  <c r="U146" i="28"/>
  <c r="U147" i="28"/>
  <c r="U148" i="28"/>
  <c r="U149" i="28"/>
  <c r="U150" i="28"/>
  <c r="U151" i="28"/>
  <c r="U152" i="28"/>
  <c r="U153" i="28"/>
  <c r="U154" i="28"/>
  <c r="U155" i="28"/>
  <c r="AC7" i="28" l="1"/>
  <c r="U7" i="28" s="1"/>
  <c r="AC8" i="28"/>
  <c r="U8" i="28" s="1"/>
  <c r="AC9" i="28"/>
  <c r="AC10" i="28"/>
  <c r="AC11" i="28"/>
  <c r="AC12" i="28"/>
  <c r="AC13" i="28"/>
  <c r="AC14" i="28"/>
  <c r="AC15" i="28"/>
  <c r="AC16" i="28"/>
  <c r="AC17" i="28"/>
  <c r="AC18" i="28"/>
  <c r="AC19" i="28"/>
  <c r="AC20" i="28"/>
  <c r="AC21" i="28"/>
  <c r="AC22" i="28"/>
  <c r="AC23" i="28"/>
  <c r="AC24" i="28"/>
  <c r="AC25" i="28"/>
  <c r="AC26" i="28"/>
  <c r="AC27" i="28"/>
  <c r="U27" i="28" s="1"/>
  <c r="AC28" i="28"/>
  <c r="U28" i="28" s="1"/>
  <c r="AC29" i="28"/>
  <c r="AC30" i="28"/>
  <c r="AC31" i="28"/>
  <c r="AC32" i="28"/>
  <c r="AC33" i="28"/>
  <c r="AC34" i="28"/>
  <c r="U34" i="28" s="1"/>
  <c r="AC35" i="28"/>
  <c r="AC36" i="28"/>
  <c r="U36" i="28" s="1"/>
  <c r="AC37" i="28"/>
  <c r="AC38" i="28"/>
  <c r="AC39" i="28"/>
  <c r="AC40" i="28"/>
  <c r="AC41" i="28"/>
  <c r="AC42" i="28"/>
  <c r="AC43" i="28"/>
  <c r="AC44" i="28"/>
  <c r="AC45" i="28"/>
  <c r="AC46" i="28"/>
  <c r="AC47" i="28"/>
  <c r="AC48" i="28"/>
  <c r="AC49" i="28"/>
  <c r="AC50" i="28"/>
  <c r="U50" i="28" s="1"/>
  <c r="AC51" i="28"/>
  <c r="AC52" i="28"/>
  <c r="AC53" i="28"/>
  <c r="AC54" i="28"/>
  <c r="AC55" i="28"/>
  <c r="AC56" i="28"/>
  <c r="AC57" i="28"/>
  <c r="AC58" i="28"/>
  <c r="AC59" i="28"/>
  <c r="AC60" i="28"/>
  <c r="AC61" i="28"/>
  <c r="AC62" i="28"/>
  <c r="AC63" i="28"/>
  <c r="AC64" i="28"/>
  <c r="AC65" i="28"/>
  <c r="AC66" i="28"/>
  <c r="AC67" i="28"/>
  <c r="AC68" i="28"/>
  <c r="AC69" i="28"/>
  <c r="AC70" i="28"/>
  <c r="AC71" i="28"/>
  <c r="AC72" i="28"/>
  <c r="AC73" i="28"/>
  <c r="AC74" i="28"/>
  <c r="AC75" i="28"/>
  <c r="AC76" i="28"/>
  <c r="AC77" i="28"/>
  <c r="AC78" i="28"/>
  <c r="AC79" i="28"/>
  <c r="AC80" i="28"/>
  <c r="AC81" i="28"/>
  <c r="AC82" i="28"/>
  <c r="AC83" i="28"/>
  <c r="AC84" i="28"/>
  <c r="AC85" i="28"/>
  <c r="AC86" i="28"/>
  <c r="AC87" i="28"/>
  <c r="AC88" i="28"/>
  <c r="AC89" i="28"/>
  <c r="AC90" i="28"/>
  <c r="AC91" i="28"/>
  <c r="AC92" i="28"/>
  <c r="AC93" i="28"/>
  <c r="AC94" i="28"/>
  <c r="AC95" i="28"/>
  <c r="AC96" i="28"/>
  <c r="AC97" i="28"/>
  <c r="AC98" i="28"/>
  <c r="AC99" i="28"/>
  <c r="AC100" i="28"/>
  <c r="AC101" i="28"/>
  <c r="AC102" i="28"/>
  <c r="AC103" i="28"/>
  <c r="AC104" i="28"/>
  <c r="AC105" i="28"/>
  <c r="AC106" i="28"/>
  <c r="AC107" i="28"/>
  <c r="AC108" i="28"/>
  <c r="AC109" i="28"/>
  <c r="AC110" i="28"/>
  <c r="AC111" i="28"/>
  <c r="AC112" i="28"/>
  <c r="AC113" i="28"/>
  <c r="AC114" i="28"/>
  <c r="AC115" i="28"/>
  <c r="AC116" i="28"/>
  <c r="AC117" i="28"/>
  <c r="AC118" i="28"/>
  <c r="AC119" i="28"/>
  <c r="AC120" i="28"/>
  <c r="AC121" i="28"/>
  <c r="AC122" i="28"/>
  <c r="AC123" i="28"/>
  <c r="AC124" i="28"/>
  <c r="AC125" i="28"/>
  <c r="AC126" i="28"/>
  <c r="AC127" i="28"/>
  <c r="AC128" i="28"/>
  <c r="AC129" i="28"/>
  <c r="AC130" i="28"/>
  <c r="AC131" i="28"/>
  <c r="AC132" i="28"/>
  <c r="AC133" i="28"/>
  <c r="AC134" i="28"/>
  <c r="AC135" i="28"/>
  <c r="AC136" i="28"/>
  <c r="AC137" i="28"/>
  <c r="AC138" i="28"/>
  <c r="AC139" i="28"/>
  <c r="AC140" i="28"/>
  <c r="AC141" i="28"/>
  <c r="AC142" i="28"/>
  <c r="AC143" i="28"/>
  <c r="AC144" i="28"/>
  <c r="AC145" i="28"/>
  <c r="AC146" i="28"/>
  <c r="AC147" i="28"/>
  <c r="AC148" i="28"/>
  <c r="AC149" i="28"/>
  <c r="AC150" i="28"/>
  <c r="AC151" i="28"/>
  <c r="AC152" i="28"/>
  <c r="AC153" i="28"/>
  <c r="AC154" i="28"/>
  <c r="AC155" i="28"/>
  <c r="AC6" i="28"/>
  <c r="AE155" i="28"/>
  <c r="AD155" i="28"/>
  <c r="AB155" i="28"/>
  <c r="Z155" i="28"/>
  <c r="AE154" i="28"/>
  <c r="AD154" i="28"/>
  <c r="AB154" i="28"/>
  <c r="Z154" i="28"/>
  <c r="AE153" i="28"/>
  <c r="AD153" i="28"/>
  <c r="AB153" i="28"/>
  <c r="Z153" i="28"/>
  <c r="AE152" i="28"/>
  <c r="AD152" i="28"/>
  <c r="AB152" i="28"/>
  <c r="Z152" i="28"/>
  <c r="AE151" i="28"/>
  <c r="AD151" i="28"/>
  <c r="AB151" i="28"/>
  <c r="Z151" i="28"/>
  <c r="AE150" i="28"/>
  <c r="AD150" i="28"/>
  <c r="AB150" i="28"/>
  <c r="Z150" i="28"/>
  <c r="AE149" i="28"/>
  <c r="AD149" i="28"/>
  <c r="AB149" i="28"/>
  <c r="Z149" i="28"/>
  <c r="AE148" i="28"/>
  <c r="AD148" i="28"/>
  <c r="AB148" i="28"/>
  <c r="Z148" i="28"/>
  <c r="AE147" i="28"/>
  <c r="AD147" i="28"/>
  <c r="AB147" i="28"/>
  <c r="Z147" i="28"/>
  <c r="AE146" i="28"/>
  <c r="AD146" i="28"/>
  <c r="AB146" i="28"/>
  <c r="Z146" i="28"/>
  <c r="AE145" i="28"/>
  <c r="AD145" i="28"/>
  <c r="AB145" i="28"/>
  <c r="Z145" i="28"/>
  <c r="AE144" i="28"/>
  <c r="AD144" i="28"/>
  <c r="AB144" i="28"/>
  <c r="Z144" i="28"/>
  <c r="AE143" i="28"/>
  <c r="AD143" i="28"/>
  <c r="AB143" i="28"/>
  <c r="Z143" i="28"/>
  <c r="AE142" i="28"/>
  <c r="AD142" i="28"/>
  <c r="AB142" i="28"/>
  <c r="Z142" i="28"/>
  <c r="AE141" i="28"/>
  <c r="AD141" i="28"/>
  <c r="AB141" i="28"/>
  <c r="Z141" i="28"/>
  <c r="AE140" i="28"/>
  <c r="AD140" i="28"/>
  <c r="AB140" i="28"/>
  <c r="Z140" i="28"/>
  <c r="AE139" i="28"/>
  <c r="AD139" i="28"/>
  <c r="AB139" i="28"/>
  <c r="Z139" i="28"/>
  <c r="AE138" i="28"/>
  <c r="AD138" i="28"/>
  <c r="AB138" i="28"/>
  <c r="Z138" i="28"/>
  <c r="AE137" i="28"/>
  <c r="AD137" i="28"/>
  <c r="AB137" i="28"/>
  <c r="Z137" i="28"/>
  <c r="AE136" i="28"/>
  <c r="AD136" i="28"/>
  <c r="AB136" i="28"/>
  <c r="Z136" i="28"/>
  <c r="AE135" i="28"/>
  <c r="AD135" i="28"/>
  <c r="AB135" i="28"/>
  <c r="Z135" i="28"/>
  <c r="AE134" i="28"/>
  <c r="AD134" i="28"/>
  <c r="AB134" i="28"/>
  <c r="Z134" i="28"/>
  <c r="AE133" i="28"/>
  <c r="AD133" i="28"/>
  <c r="AB133" i="28"/>
  <c r="Z133" i="28"/>
  <c r="AE132" i="28"/>
  <c r="AD132" i="28"/>
  <c r="AB132" i="28"/>
  <c r="Z132" i="28"/>
  <c r="AE131" i="28"/>
  <c r="AD131" i="28"/>
  <c r="AB131" i="28"/>
  <c r="Z131" i="28"/>
  <c r="AE130" i="28"/>
  <c r="AD130" i="28"/>
  <c r="AB130" i="28"/>
  <c r="Z130" i="28"/>
  <c r="AE129" i="28"/>
  <c r="AD129" i="28"/>
  <c r="AB129" i="28"/>
  <c r="Z129" i="28"/>
  <c r="AE128" i="28"/>
  <c r="AD128" i="28"/>
  <c r="AB128" i="28"/>
  <c r="Z128" i="28"/>
  <c r="AE127" i="28"/>
  <c r="AD127" i="28"/>
  <c r="AB127" i="28"/>
  <c r="Z127" i="28"/>
  <c r="AE126" i="28"/>
  <c r="AD126" i="28"/>
  <c r="AB126" i="28"/>
  <c r="Z126" i="28"/>
  <c r="AE125" i="28"/>
  <c r="AD125" i="28"/>
  <c r="AB125" i="28"/>
  <c r="Z125" i="28"/>
  <c r="AE124" i="28"/>
  <c r="AD124" i="28"/>
  <c r="AB124" i="28"/>
  <c r="Z124" i="28"/>
  <c r="AE123" i="28"/>
  <c r="AD123" i="28"/>
  <c r="AB123" i="28"/>
  <c r="Z123" i="28"/>
  <c r="AE122" i="28"/>
  <c r="AD122" i="28"/>
  <c r="AB122" i="28"/>
  <c r="Z122" i="28"/>
  <c r="AE121" i="28"/>
  <c r="AD121" i="28"/>
  <c r="AB121" i="28"/>
  <c r="Z121" i="28"/>
  <c r="AE120" i="28"/>
  <c r="AD120" i="28"/>
  <c r="AB120" i="28"/>
  <c r="Z120" i="28"/>
  <c r="AE119" i="28"/>
  <c r="AD119" i="28"/>
  <c r="AB119" i="28"/>
  <c r="Z119" i="28"/>
  <c r="AE118" i="28"/>
  <c r="AD118" i="28"/>
  <c r="AB118" i="28"/>
  <c r="Z118" i="28"/>
  <c r="AE117" i="28"/>
  <c r="AD117" i="28"/>
  <c r="AB117" i="28"/>
  <c r="Z117" i="28"/>
  <c r="AE116" i="28"/>
  <c r="AD116" i="28"/>
  <c r="AB116" i="28"/>
  <c r="Z116" i="28"/>
  <c r="AE115" i="28"/>
  <c r="AD115" i="28"/>
  <c r="AB115" i="28"/>
  <c r="Z115" i="28"/>
  <c r="AE114" i="28"/>
  <c r="AD114" i="28"/>
  <c r="AB114" i="28"/>
  <c r="Z114" i="28"/>
  <c r="AE113" i="28"/>
  <c r="AD113" i="28"/>
  <c r="AB113" i="28"/>
  <c r="Z113" i="28"/>
  <c r="AE112" i="28"/>
  <c r="AD112" i="28"/>
  <c r="AB112" i="28"/>
  <c r="Z112" i="28"/>
  <c r="AE111" i="28"/>
  <c r="AD111" i="28"/>
  <c r="AB111" i="28"/>
  <c r="Z111" i="28"/>
  <c r="AE110" i="28"/>
  <c r="AD110" i="28"/>
  <c r="AB110" i="28"/>
  <c r="Z110" i="28"/>
  <c r="AE109" i="28"/>
  <c r="AD109" i="28"/>
  <c r="AB109" i="28"/>
  <c r="Z109" i="28"/>
  <c r="AE108" i="28"/>
  <c r="AD108" i="28"/>
  <c r="AB108" i="28"/>
  <c r="Z108" i="28"/>
  <c r="AE107" i="28"/>
  <c r="AD107" i="28"/>
  <c r="AB107" i="28"/>
  <c r="Z107" i="28"/>
  <c r="AE106" i="28"/>
  <c r="AD106" i="28"/>
  <c r="AB106" i="28"/>
  <c r="Z106" i="28"/>
  <c r="AE105" i="28"/>
  <c r="AD105" i="28"/>
  <c r="AB105" i="28"/>
  <c r="Z105" i="28"/>
  <c r="AE104" i="28"/>
  <c r="AD104" i="28"/>
  <c r="AB104" i="28"/>
  <c r="Z104" i="28"/>
  <c r="AE103" i="28"/>
  <c r="AD103" i="28"/>
  <c r="AB103" i="28"/>
  <c r="Z103" i="28"/>
  <c r="AE102" i="28"/>
  <c r="AD102" i="28"/>
  <c r="AB102" i="28"/>
  <c r="Z102" i="28"/>
  <c r="AE101" i="28"/>
  <c r="AD101" i="28"/>
  <c r="AB101" i="28"/>
  <c r="Z101" i="28"/>
  <c r="AE100" i="28"/>
  <c r="AD100" i="28"/>
  <c r="AB100" i="28"/>
  <c r="Z100" i="28"/>
  <c r="AE99" i="28"/>
  <c r="AD99" i="28"/>
  <c r="AB99" i="28"/>
  <c r="Z99" i="28"/>
  <c r="AE98" i="28"/>
  <c r="AD98" i="28"/>
  <c r="AB98" i="28"/>
  <c r="Z98" i="28"/>
  <c r="AE97" i="28"/>
  <c r="AD97" i="28"/>
  <c r="AB97" i="28"/>
  <c r="Z97" i="28"/>
  <c r="AE96" i="28"/>
  <c r="AD96" i="28"/>
  <c r="AB96" i="28"/>
  <c r="Z96" i="28"/>
  <c r="AE95" i="28"/>
  <c r="AD95" i="28"/>
  <c r="AB95" i="28"/>
  <c r="Z95" i="28"/>
  <c r="AE94" i="28"/>
  <c r="AD94" i="28"/>
  <c r="AB94" i="28"/>
  <c r="Z94" i="28"/>
  <c r="AE93" i="28"/>
  <c r="AD93" i="28"/>
  <c r="AB93" i="28"/>
  <c r="Z93" i="28"/>
  <c r="AE92" i="28"/>
  <c r="AD92" i="28"/>
  <c r="AB92" i="28"/>
  <c r="Z92" i="28"/>
  <c r="AE91" i="28"/>
  <c r="AD91" i="28"/>
  <c r="AB91" i="28"/>
  <c r="Z91" i="28"/>
  <c r="AE90" i="28"/>
  <c r="AD90" i="28"/>
  <c r="AB90" i="28"/>
  <c r="Z90" i="28"/>
  <c r="AE89" i="28"/>
  <c r="AD89" i="28"/>
  <c r="AB89" i="28"/>
  <c r="Z89" i="28"/>
  <c r="AE88" i="28"/>
  <c r="AD88" i="28"/>
  <c r="AB88" i="28"/>
  <c r="Z88" i="28"/>
  <c r="AE87" i="28"/>
  <c r="AD87" i="28"/>
  <c r="AB87" i="28"/>
  <c r="Z87" i="28"/>
  <c r="AE86" i="28"/>
  <c r="AD86" i="28"/>
  <c r="AB86" i="28"/>
  <c r="Z86" i="28"/>
  <c r="AE85" i="28"/>
  <c r="AD85" i="28"/>
  <c r="AB85" i="28"/>
  <c r="Z85" i="28"/>
  <c r="AE84" i="28"/>
  <c r="AD84" i="28"/>
  <c r="AB84" i="28"/>
  <c r="Z84" i="28"/>
  <c r="AE83" i="28"/>
  <c r="AD83" i="28"/>
  <c r="AB83" i="28"/>
  <c r="Z83" i="28"/>
  <c r="AE82" i="28"/>
  <c r="AD82" i="28"/>
  <c r="AB82" i="28"/>
  <c r="Z82" i="28"/>
  <c r="AE81" i="28"/>
  <c r="AD81" i="28"/>
  <c r="AB81" i="28"/>
  <c r="Z81" i="28"/>
  <c r="AE80" i="28"/>
  <c r="AD80" i="28"/>
  <c r="AB80" i="28"/>
  <c r="Z80" i="28"/>
  <c r="AE79" i="28"/>
  <c r="AD79" i="28"/>
  <c r="AB79" i="28"/>
  <c r="Z79" i="28"/>
  <c r="AE78" i="28"/>
  <c r="AD78" i="28"/>
  <c r="AB78" i="28"/>
  <c r="Z78" i="28"/>
  <c r="AE77" i="28"/>
  <c r="AD77" i="28"/>
  <c r="AB77" i="28"/>
  <c r="Z77" i="28"/>
  <c r="AE76" i="28"/>
  <c r="AD76" i="28"/>
  <c r="AB76" i="28"/>
  <c r="Z76" i="28"/>
  <c r="AL75" i="28"/>
  <c r="AK75" i="28"/>
  <c r="AJ75" i="28"/>
  <c r="AI75" i="28"/>
  <c r="AH75" i="28"/>
  <c r="AG75" i="28"/>
  <c r="AE75" i="28"/>
  <c r="AD75" i="28"/>
  <c r="AB75" i="28"/>
  <c r="Z75" i="28"/>
  <c r="AL74" i="28"/>
  <c r="AK74" i="28"/>
  <c r="AJ74" i="28"/>
  <c r="AI74" i="28"/>
  <c r="AH74" i="28"/>
  <c r="AG74" i="28"/>
  <c r="AE74" i="28"/>
  <c r="AD74" i="28"/>
  <c r="AB74" i="28"/>
  <c r="Z74" i="28"/>
  <c r="AL73" i="28"/>
  <c r="AK73" i="28"/>
  <c r="AJ73" i="28"/>
  <c r="AI73" i="28"/>
  <c r="AH73" i="28"/>
  <c r="AG73" i="28"/>
  <c r="AE73" i="28"/>
  <c r="AD73" i="28"/>
  <c r="AB73" i="28"/>
  <c r="Z73" i="28"/>
  <c r="AL72" i="28"/>
  <c r="AK72" i="28"/>
  <c r="AJ72" i="28"/>
  <c r="AI72" i="28"/>
  <c r="AH72" i="28"/>
  <c r="AG72" i="28"/>
  <c r="AE72" i="28"/>
  <c r="AD72" i="28"/>
  <c r="AB72" i="28"/>
  <c r="Z72" i="28"/>
  <c r="AL71" i="28"/>
  <c r="AK71" i="28"/>
  <c r="AJ71" i="28"/>
  <c r="AI71" i="28"/>
  <c r="AH71" i="28"/>
  <c r="AG71" i="28"/>
  <c r="AE71" i="28"/>
  <c r="AD71" i="28"/>
  <c r="AB71" i="28"/>
  <c r="Z71" i="28"/>
  <c r="AL70" i="28"/>
  <c r="AK70" i="28"/>
  <c r="AJ70" i="28"/>
  <c r="AI70" i="28"/>
  <c r="AH70" i="28"/>
  <c r="AG70" i="28"/>
  <c r="AE70" i="28"/>
  <c r="AD70" i="28"/>
  <c r="AB70" i="28"/>
  <c r="Z70" i="28"/>
  <c r="AL69" i="28"/>
  <c r="AK69" i="28"/>
  <c r="AJ69" i="28"/>
  <c r="AI69" i="28"/>
  <c r="AH69" i="28"/>
  <c r="AG69" i="28"/>
  <c r="AE69" i="28"/>
  <c r="AD69" i="28"/>
  <c r="AB69" i="28"/>
  <c r="Z69" i="28"/>
  <c r="AE68" i="28"/>
  <c r="AD68" i="28"/>
  <c r="AB68" i="28"/>
  <c r="Z68" i="28"/>
  <c r="AL67" i="28"/>
  <c r="AK67" i="28"/>
  <c r="AJ67" i="28"/>
  <c r="AI67" i="28"/>
  <c r="AH67" i="28"/>
  <c r="AG67" i="28"/>
  <c r="AE67" i="28"/>
  <c r="AD67" i="28"/>
  <c r="AB67" i="28"/>
  <c r="Z67" i="28"/>
  <c r="AL66" i="28"/>
  <c r="AK66" i="28"/>
  <c r="AJ66" i="28"/>
  <c r="AI66" i="28"/>
  <c r="AH66" i="28"/>
  <c r="AG66" i="28"/>
  <c r="AE66" i="28"/>
  <c r="AD66" i="28"/>
  <c r="AB66" i="28"/>
  <c r="Z66" i="28"/>
  <c r="AL65" i="28"/>
  <c r="AK65" i="28"/>
  <c r="AJ65" i="28"/>
  <c r="AI65" i="28"/>
  <c r="AH65" i="28"/>
  <c r="AG65" i="28"/>
  <c r="AE65" i="28"/>
  <c r="AD65" i="28"/>
  <c r="AB65" i="28"/>
  <c r="Z65" i="28"/>
  <c r="AL64" i="28"/>
  <c r="AK64" i="28"/>
  <c r="AJ64" i="28"/>
  <c r="AI64" i="28"/>
  <c r="AH64" i="28"/>
  <c r="AG64" i="28"/>
  <c r="AE64" i="28"/>
  <c r="AD64" i="28"/>
  <c r="AB64" i="28"/>
  <c r="Z64" i="28"/>
  <c r="AE63" i="28"/>
  <c r="AD63" i="28"/>
  <c r="AB63" i="28"/>
  <c r="Z63" i="28"/>
  <c r="AL62" i="28"/>
  <c r="AK62" i="28"/>
  <c r="AJ62" i="28"/>
  <c r="AI62" i="28"/>
  <c r="AH62" i="28"/>
  <c r="AG62" i="28"/>
  <c r="AE62" i="28"/>
  <c r="U62" i="28" s="1"/>
  <c r="AD62" i="28"/>
  <c r="AB62" i="28"/>
  <c r="Z62" i="28"/>
  <c r="AE61" i="28"/>
  <c r="AD61" i="28"/>
  <c r="AB61" i="28"/>
  <c r="Z61" i="28"/>
  <c r="AE60" i="28"/>
  <c r="U60" i="28" s="1"/>
  <c r="AD60" i="28"/>
  <c r="AB60" i="28"/>
  <c r="Z60" i="28"/>
  <c r="AE59" i="28"/>
  <c r="AD59" i="28"/>
  <c r="AB59" i="28"/>
  <c r="Z59" i="28"/>
  <c r="AL58" i="28"/>
  <c r="AK58" i="28"/>
  <c r="AJ58" i="28"/>
  <c r="AI58" i="28"/>
  <c r="AH58" i="28"/>
  <c r="AG58" i="28"/>
  <c r="AE58" i="28"/>
  <c r="U58" i="28" s="1"/>
  <c r="AD58" i="28"/>
  <c r="AB58" i="28"/>
  <c r="Z58" i="28"/>
  <c r="AL57" i="28"/>
  <c r="AK57" i="28"/>
  <c r="AJ57" i="28"/>
  <c r="AI57" i="28"/>
  <c r="AH57" i="28"/>
  <c r="AG57" i="28"/>
  <c r="AE57" i="28"/>
  <c r="AD57" i="28"/>
  <c r="AB57" i="28"/>
  <c r="Z57" i="28"/>
  <c r="AE56" i="28"/>
  <c r="U56" i="28" s="1"/>
  <c r="AD56" i="28"/>
  <c r="AB56" i="28"/>
  <c r="Z56" i="28"/>
  <c r="AL55" i="28"/>
  <c r="AK55" i="28"/>
  <c r="AJ55" i="28"/>
  <c r="AI55" i="28"/>
  <c r="AH55" i="28"/>
  <c r="AG55" i="28"/>
  <c r="AE55" i="28"/>
  <c r="AD55" i="28"/>
  <c r="U55" i="28" s="1"/>
  <c r="AB55" i="28"/>
  <c r="Z55" i="28"/>
  <c r="AL54" i="28"/>
  <c r="AK54" i="28"/>
  <c r="AJ54" i="28"/>
  <c r="AI54" i="28"/>
  <c r="AH54" i="28"/>
  <c r="AG54" i="28"/>
  <c r="AE54" i="28"/>
  <c r="AD54" i="28"/>
  <c r="U54" i="28" s="1"/>
  <c r="AB54" i="28"/>
  <c r="Z54" i="28"/>
  <c r="AE53" i="28"/>
  <c r="AD53" i="28"/>
  <c r="AB53" i="28"/>
  <c r="Z53" i="28"/>
  <c r="AL52" i="28"/>
  <c r="AK52" i="28"/>
  <c r="AJ52" i="28"/>
  <c r="AI52" i="28"/>
  <c r="AH52" i="28"/>
  <c r="AG52" i="28"/>
  <c r="AE52" i="28"/>
  <c r="AD52" i="28"/>
  <c r="U52" i="28" s="1"/>
  <c r="AB52" i="28"/>
  <c r="Z52" i="28"/>
  <c r="AE51" i="28"/>
  <c r="AD51" i="28"/>
  <c r="AB51" i="28"/>
  <c r="Z51" i="28"/>
  <c r="AE50" i="28"/>
  <c r="AD50" i="28"/>
  <c r="AB50" i="28"/>
  <c r="Z50" i="28"/>
  <c r="AL49" i="28"/>
  <c r="AK49" i="28"/>
  <c r="AJ49" i="28"/>
  <c r="AI49" i="28"/>
  <c r="AH49" i="28"/>
  <c r="AG49" i="28"/>
  <c r="AE49" i="28"/>
  <c r="AD49" i="28"/>
  <c r="AB49" i="28"/>
  <c r="Z49" i="28"/>
  <c r="AE48" i="28"/>
  <c r="AD48" i="28"/>
  <c r="AB48" i="28"/>
  <c r="U48" i="28" s="1"/>
  <c r="Z48" i="28"/>
  <c r="AA48" i="28" s="1"/>
  <c r="AE47" i="28"/>
  <c r="AD47" i="28"/>
  <c r="AB47" i="28"/>
  <c r="Z47" i="28"/>
  <c r="AL46" i="28"/>
  <c r="AK46" i="28"/>
  <c r="AJ46" i="28"/>
  <c r="AI46" i="28"/>
  <c r="AH46" i="28"/>
  <c r="AG46" i="28"/>
  <c r="AE46" i="28"/>
  <c r="U46" i="28" s="1"/>
  <c r="AD46" i="28"/>
  <c r="AB46" i="28"/>
  <c r="Z46" i="28"/>
  <c r="AE45" i="28"/>
  <c r="AD45" i="28"/>
  <c r="AB45" i="28"/>
  <c r="Z45" i="28"/>
  <c r="AL44" i="28"/>
  <c r="AK44" i="28"/>
  <c r="AJ44" i="28"/>
  <c r="AI44" i="28"/>
  <c r="AH44" i="28"/>
  <c r="AG44" i="28"/>
  <c r="AE44" i="28"/>
  <c r="U44" i="28" s="1"/>
  <c r="AD44" i="28"/>
  <c r="AB44" i="28"/>
  <c r="Z44" i="28"/>
  <c r="AL43" i="28"/>
  <c r="AK43" i="28"/>
  <c r="AJ43" i="28"/>
  <c r="AI43" i="28"/>
  <c r="AH43" i="28"/>
  <c r="AG43" i="28"/>
  <c r="AE43" i="28"/>
  <c r="AD43" i="28"/>
  <c r="AB43" i="28"/>
  <c r="Z43" i="28"/>
  <c r="AL42" i="28"/>
  <c r="AK42" i="28"/>
  <c r="AJ42" i="28"/>
  <c r="AI42" i="28"/>
  <c r="AH42" i="28"/>
  <c r="AG42" i="28"/>
  <c r="AE42" i="28"/>
  <c r="U42" i="28" s="1"/>
  <c r="AD42" i="28"/>
  <c r="AB42" i="28"/>
  <c r="Z42" i="28"/>
  <c r="AI20" i="28" s="1"/>
  <c r="AL41" i="28"/>
  <c r="AK41" i="28"/>
  <c r="AJ41" i="28"/>
  <c r="AI41" i="28"/>
  <c r="AH41" i="28"/>
  <c r="AG41" i="28"/>
  <c r="AE41" i="28"/>
  <c r="AD41" i="28"/>
  <c r="AB41" i="28"/>
  <c r="Z41" i="28"/>
  <c r="AL40" i="28"/>
  <c r="AK40" i="28"/>
  <c r="AJ40" i="28"/>
  <c r="AI40" i="28"/>
  <c r="AH40" i="28"/>
  <c r="AG40" i="28"/>
  <c r="AE40" i="28"/>
  <c r="U40" i="28" s="1"/>
  <c r="AD40" i="28"/>
  <c r="AB40" i="28"/>
  <c r="Z40" i="28"/>
  <c r="AL39" i="28"/>
  <c r="AK39" i="28"/>
  <c r="AJ39" i="28"/>
  <c r="AI39" i="28"/>
  <c r="AH39" i="28"/>
  <c r="AG39" i="28"/>
  <c r="AE39" i="28"/>
  <c r="AD39" i="28"/>
  <c r="U39" i="28" s="1"/>
  <c r="AB39" i="28"/>
  <c r="Z39" i="28"/>
  <c r="AL38" i="28"/>
  <c r="AK38" i="28"/>
  <c r="AJ38" i="28"/>
  <c r="AI38" i="28"/>
  <c r="AH38" i="28"/>
  <c r="AG38" i="28"/>
  <c r="AE38" i="28"/>
  <c r="AD38" i="28"/>
  <c r="U38" i="28" s="1"/>
  <c r="AB38" i="28"/>
  <c r="Z38" i="28"/>
  <c r="AL37" i="28"/>
  <c r="AK37" i="28"/>
  <c r="AJ37" i="28"/>
  <c r="AI37" i="28"/>
  <c r="AH37" i="28"/>
  <c r="AG37" i="28"/>
  <c r="AE37" i="28"/>
  <c r="AD37" i="28"/>
  <c r="AB37" i="28"/>
  <c r="Z37" i="28"/>
  <c r="AL36" i="28"/>
  <c r="AK36" i="28"/>
  <c r="AJ36" i="28"/>
  <c r="AI36" i="28"/>
  <c r="AH36" i="28"/>
  <c r="AG36" i="28"/>
  <c r="AE36" i="28"/>
  <c r="AD36" i="28"/>
  <c r="AB36" i="28"/>
  <c r="Z36" i="28"/>
  <c r="AL35" i="28"/>
  <c r="AK35" i="28"/>
  <c r="AJ35" i="28"/>
  <c r="AI35" i="28"/>
  <c r="AH35" i="28"/>
  <c r="AG35" i="28"/>
  <c r="AE35" i="28"/>
  <c r="AD35" i="28"/>
  <c r="AB35" i="28"/>
  <c r="Z35" i="28"/>
  <c r="AL34" i="28"/>
  <c r="AK34" i="28"/>
  <c r="AJ34" i="28"/>
  <c r="AI34" i="28"/>
  <c r="AH34" i="28"/>
  <c r="AG34" i="28"/>
  <c r="AE34" i="28"/>
  <c r="AD34" i="28"/>
  <c r="AB34" i="28"/>
  <c r="Z34" i="28"/>
  <c r="AL33" i="28"/>
  <c r="AK33" i="28"/>
  <c r="AJ33" i="28"/>
  <c r="AI33" i="28"/>
  <c r="AH33" i="28"/>
  <c r="AG33" i="28"/>
  <c r="AE33" i="28"/>
  <c r="AD33" i="28"/>
  <c r="AB33" i="28"/>
  <c r="Z33" i="28"/>
  <c r="AL32" i="28"/>
  <c r="AK32" i="28"/>
  <c r="AJ32" i="28"/>
  <c r="AI32" i="28"/>
  <c r="AH32" i="28"/>
  <c r="AG32" i="28"/>
  <c r="AE32" i="28"/>
  <c r="AD32" i="28"/>
  <c r="AB32" i="28"/>
  <c r="U32" i="28" s="1"/>
  <c r="Z32" i="28"/>
  <c r="AL31" i="28"/>
  <c r="AK31" i="28"/>
  <c r="AJ31" i="28"/>
  <c r="AI31" i="28"/>
  <c r="AH31" i="28"/>
  <c r="AG31" i="28"/>
  <c r="AE31" i="28"/>
  <c r="U31" i="28" s="1"/>
  <c r="AD31" i="28"/>
  <c r="AB31" i="28"/>
  <c r="Z31" i="28"/>
  <c r="AL30" i="28"/>
  <c r="AK30" i="28"/>
  <c r="AJ30" i="28"/>
  <c r="AI30" i="28"/>
  <c r="AH30" i="28"/>
  <c r="AG30" i="28"/>
  <c r="AE30" i="28"/>
  <c r="U30" i="28" s="1"/>
  <c r="AD30" i="28"/>
  <c r="AB30" i="28"/>
  <c r="Z30" i="28"/>
  <c r="AL29" i="28"/>
  <c r="AK29" i="28"/>
  <c r="AJ29" i="28"/>
  <c r="AI29" i="28"/>
  <c r="AH29" i="28"/>
  <c r="AG29" i="28"/>
  <c r="AE29" i="28"/>
  <c r="AD29" i="28"/>
  <c r="U29" i="28" s="1"/>
  <c r="AB29" i="28"/>
  <c r="Z29" i="28"/>
  <c r="AL28" i="28"/>
  <c r="AK28" i="28"/>
  <c r="AJ28" i="28"/>
  <c r="AI28" i="28"/>
  <c r="AH28" i="28"/>
  <c r="AG28" i="28"/>
  <c r="AE28" i="28"/>
  <c r="AD28" i="28"/>
  <c r="AB28" i="28"/>
  <c r="Z28" i="28"/>
  <c r="AL27" i="28"/>
  <c r="AK27" i="28"/>
  <c r="AJ27" i="28"/>
  <c r="AI27" i="28"/>
  <c r="AH27" i="28"/>
  <c r="AG27" i="28"/>
  <c r="AE27" i="28"/>
  <c r="AD27" i="28"/>
  <c r="AB27" i="28"/>
  <c r="Z27" i="28"/>
  <c r="AL26" i="28"/>
  <c r="AK26" i="28"/>
  <c r="AJ26" i="28"/>
  <c r="AI26" i="28"/>
  <c r="AH26" i="28"/>
  <c r="AG26" i="28"/>
  <c r="AE26" i="28"/>
  <c r="AD26" i="28"/>
  <c r="AB26" i="28"/>
  <c r="U26" i="28" s="1"/>
  <c r="Z26" i="28"/>
  <c r="AL25" i="28"/>
  <c r="AK25" i="28"/>
  <c r="AJ25" i="28"/>
  <c r="AI25" i="28"/>
  <c r="AH25" i="28"/>
  <c r="AG25" i="28"/>
  <c r="AE25" i="28"/>
  <c r="AD25" i="28"/>
  <c r="U25" i="28" s="1"/>
  <c r="AB25" i="28"/>
  <c r="Z25" i="28"/>
  <c r="AL24" i="28"/>
  <c r="AK24" i="28"/>
  <c r="AJ24" i="28"/>
  <c r="AI24" i="28"/>
  <c r="AH24" i="28"/>
  <c r="AG24" i="28"/>
  <c r="AE24" i="28"/>
  <c r="AD24" i="28"/>
  <c r="AB24" i="28"/>
  <c r="U24" i="28" s="1"/>
  <c r="Z24" i="28"/>
  <c r="AA24" i="28" s="1"/>
  <c r="AL23" i="28"/>
  <c r="AK23" i="28"/>
  <c r="AJ23" i="28"/>
  <c r="AI23" i="28"/>
  <c r="AH23" i="28"/>
  <c r="AG23" i="28"/>
  <c r="AE23" i="28"/>
  <c r="U23" i="28" s="1"/>
  <c r="AD23" i="28"/>
  <c r="AB23" i="28"/>
  <c r="Z23" i="28"/>
  <c r="AL22" i="28"/>
  <c r="AK22" i="28"/>
  <c r="AJ22" i="28"/>
  <c r="AI22" i="28"/>
  <c r="AH22" i="28"/>
  <c r="AG22" i="28"/>
  <c r="AE22" i="28"/>
  <c r="AD22" i="28"/>
  <c r="AB22" i="28"/>
  <c r="Z22" i="28"/>
  <c r="AL21" i="28"/>
  <c r="AK21" i="28"/>
  <c r="AJ21" i="28"/>
  <c r="AI21" i="28"/>
  <c r="AH21" i="28"/>
  <c r="AG21" i="28"/>
  <c r="AE21" i="28"/>
  <c r="AD21" i="28"/>
  <c r="U21" i="28" s="1"/>
  <c r="AB21" i="28"/>
  <c r="Z21" i="28"/>
  <c r="AJ20" i="28"/>
  <c r="AE20" i="28"/>
  <c r="U20" i="28" s="1"/>
  <c r="AD20" i="28"/>
  <c r="AB20" i="28"/>
  <c r="Z20" i="28"/>
  <c r="AL19" i="28"/>
  <c r="AK19" i="28"/>
  <c r="AJ19" i="28"/>
  <c r="AI19" i="28"/>
  <c r="AH19" i="28"/>
  <c r="AG19" i="28"/>
  <c r="AE19" i="28"/>
  <c r="AD19" i="28"/>
  <c r="AB19" i="28"/>
  <c r="Z19" i="28"/>
  <c r="AL18" i="28"/>
  <c r="AK18" i="28"/>
  <c r="AJ18" i="28"/>
  <c r="AI18" i="28"/>
  <c r="AH18" i="28"/>
  <c r="AG18" i="28"/>
  <c r="AE18" i="28"/>
  <c r="AD18" i="28"/>
  <c r="AB18" i="28"/>
  <c r="U18" i="28" s="1"/>
  <c r="Z18" i="28"/>
  <c r="AJ63" i="28" s="1"/>
  <c r="AH63" i="28"/>
  <c r="AL17" i="28"/>
  <c r="AK17" i="28"/>
  <c r="AJ17" i="28"/>
  <c r="AI17" i="28"/>
  <c r="AH17" i="28"/>
  <c r="AG17" i="28"/>
  <c r="AE17" i="28"/>
  <c r="AD17" i="28"/>
  <c r="AB17" i="28"/>
  <c r="Z17" i="28"/>
  <c r="AJ61" i="28" s="1"/>
  <c r="AH61" i="28"/>
  <c r="AL16" i="28"/>
  <c r="AK16" i="28"/>
  <c r="AJ16" i="28"/>
  <c r="AI16" i="28"/>
  <c r="AH16" i="28"/>
  <c r="AG16" i="28"/>
  <c r="AE16" i="28"/>
  <c r="AD16" i="28"/>
  <c r="AB16" i="28"/>
  <c r="Z16" i="28"/>
  <c r="AJ56" i="28" s="1"/>
  <c r="AL15" i="28"/>
  <c r="AK15" i="28"/>
  <c r="AJ15" i="28"/>
  <c r="AI15" i="28"/>
  <c r="AH15" i="28"/>
  <c r="AG15" i="28"/>
  <c r="AE15" i="28"/>
  <c r="AD15" i="28"/>
  <c r="AB15" i="28"/>
  <c r="Z15" i="28"/>
  <c r="AJ51" i="28" s="1"/>
  <c r="AH51" i="28"/>
  <c r="AL14" i="28"/>
  <c r="AK14" i="28"/>
  <c r="AJ14" i="28"/>
  <c r="AI14" i="28"/>
  <c r="AH14" i="28"/>
  <c r="AG14" i="28"/>
  <c r="AE14" i="28"/>
  <c r="AD14" i="28"/>
  <c r="AB14" i="28"/>
  <c r="Z14" i="28"/>
  <c r="AJ48" i="28" s="1"/>
  <c r="AH48" i="28"/>
  <c r="AJ13" i="28"/>
  <c r="AI13" i="28"/>
  <c r="AH13" i="28"/>
  <c r="AG13" i="28"/>
  <c r="AE13" i="28"/>
  <c r="AD13" i="28"/>
  <c r="AB13" i="28"/>
  <c r="U13" i="28" s="1"/>
  <c r="Z13" i="28"/>
  <c r="AE12" i="28"/>
  <c r="AD12" i="28"/>
  <c r="AB12" i="28"/>
  <c r="Z12" i="28"/>
  <c r="AH53" i="28"/>
  <c r="AE11" i="28"/>
  <c r="U11" i="28" s="1"/>
  <c r="AD11" i="28"/>
  <c r="AB11" i="28"/>
  <c r="Z11" i="28"/>
  <c r="AJ68" i="28" s="1"/>
  <c r="AG68" i="28"/>
  <c r="AE10" i="28"/>
  <c r="U10" i="28" s="1"/>
  <c r="AD10" i="28"/>
  <c r="AB10" i="28"/>
  <c r="Z10" i="28"/>
  <c r="AJ60" i="28" s="1"/>
  <c r="AG60" i="28"/>
  <c r="AE9" i="28"/>
  <c r="U9" i="28" s="1"/>
  <c r="AD9" i="28"/>
  <c r="AB9" i="28"/>
  <c r="Z9" i="28"/>
  <c r="AJ59" i="28" s="1"/>
  <c r="AH59" i="28"/>
  <c r="AJ8" i="28"/>
  <c r="AI8" i="28"/>
  <c r="AE8" i="28"/>
  <c r="AD8" i="28"/>
  <c r="AB8" i="28"/>
  <c r="Z8" i="28"/>
  <c r="AI50" i="28" s="1"/>
  <c r="AH50" i="28"/>
  <c r="AE7" i="28"/>
  <c r="AD7" i="28"/>
  <c r="AB7" i="28"/>
  <c r="Z7" i="28"/>
  <c r="AJ47" i="28" s="1"/>
  <c r="AN6" i="28"/>
  <c r="AE6" i="28"/>
  <c r="AD6" i="28"/>
  <c r="AB6" i="28"/>
  <c r="U6" i="28" s="1"/>
  <c r="AH7" i="28" s="1"/>
  <c r="Z6" i="28"/>
  <c r="AI10" i="28" s="1"/>
  <c r="AH10" i="28" l="1"/>
  <c r="AJ10" i="28"/>
  <c r="AG10" i="28"/>
  <c r="AG12" i="28"/>
  <c r="AH12" i="28"/>
  <c r="AG7" i="28"/>
  <c r="U63" i="28"/>
  <c r="AA63" i="28" s="1"/>
  <c r="U61" i="28"/>
  <c r="U59" i="28"/>
  <c r="AA59" i="28" s="1"/>
  <c r="U57" i="28"/>
  <c r="AA57" i="28" s="1"/>
  <c r="U53" i="28"/>
  <c r="AA53" i="28" s="1"/>
  <c r="U51" i="28"/>
  <c r="AA51" i="28" s="1"/>
  <c r="U49" i="28"/>
  <c r="U47" i="28"/>
  <c r="AA47" i="28" s="1"/>
  <c r="U45" i="28"/>
  <c r="AA45" i="28" s="1"/>
  <c r="U43" i="28"/>
  <c r="U41" i="28"/>
  <c r="U37" i="28"/>
  <c r="AA37" i="28" s="1"/>
  <c r="U35" i="28"/>
  <c r="U33" i="28"/>
  <c r="U22" i="28"/>
  <c r="AA20" i="28"/>
  <c r="U19" i="28"/>
  <c r="AA19" i="28" s="1"/>
  <c r="U17" i="28"/>
  <c r="AA17" i="28" s="1"/>
  <c r="AL61" i="28" s="1"/>
  <c r="U16" i="28"/>
  <c r="U15" i="28"/>
  <c r="AG9" i="28" s="1"/>
  <c r="U14" i="28"/>
  <c r="AA13" i="28"/>
  <c r="U12" i="28"/>
  <c r="AA29" i="28"/>
  <c r="AJ45" i="28"/>
  <c r="AA146" i="28"/>
  <c r="AI12" i="28"/>
  <c r="AA71" i="28"/>
  <c r="AA76" i="28"/>
  <c r="AA97" i="28"/>
  <c r="AA100" i="28"/>
  <c r="AA148" i="28"/>
  <c r="AA69" i="28"/>
  <c r="AA91" i="28"/>
  <c r="AA107" i="28"/>
  <c r="AA113" i="28"/>
  <c r="AA123" i="28"/>
  <c r="AA129" i="28"/>
  <c r="AA137" i="28"/>
  <c r="AA139" i="28"/>
  <c r="AA155" i="28"/>
  <c r="AA72" i="28"/>
  <c r="AA88" i="28"/>
  <c r="AA136" i="28"/>
  <c r="AA152" i="28"/>
  <c r="AA117" i="28"/>
  <c r="AA141" i="28"/>
  <c r="AJ12" i="28"/>
  <c r="AJ7" i="28"/>
  <c r="AA49" i="28"/>
  <c r="AA55" i="28"/>
  <c r="AI7" i="28"/>
  <c r="AA65" i="28"/>
  <c r="AA68" i="28"/>
  <c r="AA27" i="28"/>
  <c r="AA33" i="28"/>
  <c r="AA44" i="28"/>
  <c r="AA50" i="28"/>
  <c r="AA56" i="28"/>
  <c r="AA66" i="28"/>
  <c r="AA31" i="28"/>
  <c r="AA106" i="28"/>
  <c r="AA54" i="28"/>
  <c r="AA62" i="28"/>
  <c r="AA64" i="28"/>
  <c r="AA115" i="28"/>
  <c r="AA40" i="28"/>
  <c r="AA30" i="28"/>
  <c r="AA38" i="28"/>
  <c r="AA67" i="28"/>
  <c r="AA26" i="28"/>
  <c r="AA28" i="28"/>
  <c r="AA105" i="28"/>
  <c r="AA108" i="28"/>
  <c r="AA104" i="28"/>
  <c r="AL13" i="28"/>
  <c r="AK13" i="28"/>
  <c r="AA83" i="28"/>
  <c r="AA82" i="28"/>
  <c r="AA130" i="28"/>
  <c r="AD2" i="28"/>
  <c r="AA16" i="28"/>
  <c r="AK56" i="28" s="1"/>
  <c r="AA35" i="28"/>
  <c r="AA43" i="28"/>
  <c r="AA99" i="28"/>
  <c r="AA121" i="28"/>
  <c r="AA122" i="28"/>
  <c r="AA124" i="28"/>
  <c r="AJ53" i="28"/>
  <c r="AA36" i="28"/>
  <c r="AA98" i="28"/>
  <c r="AA120" i="28"/>
  <c r="AA61" i="28"/>
  <c r="AA75" i="28"/>
  <c r="AA131" i="28"/>
  <c r="AA145" i="28"/>
  <c r="AA81" i="28"/>
  <c r="AA90" i="28"/>
  <c r="AA114" i="28"/>
  <c r="AA147" i="28"/>
  <c r="AA126" i="28"/>
  <c r="AA138" i="28"/>
  <c r="AA140" i="28"/>
  <c r="AA70" i="28"/>
  <c r="AA78" i="28"/>
  <c r="AA89" i="28"/>
  <c r="AA92" i="28"/>
  <c r="AA142" i="28"/>
  <c r="AA153" i="28"/>
  <c r="AA154" i="28"/>
  <c r="AA94" i="28"/>
  <c r="AA110" i="28"/>
  <c r="AA41" i="28"/>
  <c r="AA74" i="28"/>
  <c r="AA85" i="28"/>
  <c r="AA101" i="28"/>
  <c r="AA133" i="28"/>
  <c r="AA149" i="28"/>
  <c r="AA34" i="28"/>
  <c r="AA39" i="28"/>
  <c r="AA46" i="28"/>
  <c r="AB2" i="28"/>
  <c r="L2" i="28" s="1"/>
  <c r="AA42" i="28"/>
  <c r="AA87" i="28"/>
  <c r="AA103" i="28"/>
  <c r="AA119" i="28"/>
  <c r="AA135" i="28"/>
  <c r="AA151" i="28"/>
  <c r="AA22" i="28"/>
  <c r="AC2" i="28"/>
  <c r="AB1" i="28" s="1"/>
  <c r="AE2" i="28"/>
  <c r="AJ9" i="28"/>
  <c r="AA21" i="28"/>
  <c r="AA25" i="28"/>
  <c r="AA58" i="28"/>
  <c r="AA80" i="28"/>
  <c r="AA84" i="28"/>
  <c r="AA96" i="28"/>
  <c r="AA112" i="28"/>
  <c r="AA116" i="28"/>
  <c r="AA128" i="28"/>
  <c r="AA132" i="28"/>
  <c r="AA144" i="28"/>
  <c r="AA23" i="28"/>
  <c r="AA52" i="28"/>
  <c r="AA60" i="28"/>
  <c r="AA77" i="28"/>
  <c r="AA93" i="28"/>
  <c r="AA109" i="28"/>
  <c r="AA125" i="28"/>
  <c r="AA73" i="28"/>
  <c r="AA86" i="28"/>
  <c r="AA102" i="28"/>
  <c r="AA118" i="28"/>
  <c r="AA134" i="28"/>
  <c r="AA150" i="28"/>
  <c r="AA9" i="28"/>
  <c r="AL59" i="28" s="1"/>
  <c r="AA79" i="28"/>
  <c r="AA95" i="28"/>
  <c r="AA111" i="28"/>
  <c r="AA127" i="28"/>
  <c r="AA143" i="28"/>
  <c r="AA7" i="28"/>
  <c r="AH47" i="28"/>
  <c r="AA6" i="28"/>
  <c r="AH45" i="28"/>
  <c r="AA10" i="28"/>
  <c r="AA18" i="28"/>
  <c r="AI47" i="28"/>
  <c r="AJ50" i="28"/>
  <c r="AH60" i="28"/>
  <c r="AK61" i="28"/>
  <c r="AI63" i="28"/>
  <c r="AH68" i="28"/>
  <c r="AH9" i="28"/>
  <c r="AA15" i="28"/>
  <c r="AI60" i="28"/>
  <c r="AI68" i="28"/>
  <c r="AI9" i="28"/>
  <c r="AA12" i="28"/>
  <c r="AG51" i="28"/>
  <c r="AG59" i="28"/>
  <c r="AG48" i="28"/>
  <c r="AG56" i="28"/>
  <c r="AG45" i="28"/>
  <c r="AI51" i="28"/>
  <c r="AG53" i="28"/>
  <c r="AH56" i="28"/>
  <c r="AI59" i="28"/>
  <c r="AG61" i="28"/>
  <c r="AA14" i="28"/>
  <c r="AA8" i="28"/>
  <c r="AI48" i="28"/>
  <c r="AG50" i="28"/>
  <c r="AI56" i="28"/>
  <c r="AA11" i="28"/>
  <c r="AI45" i="28"/>
  <c r="AG47" i="28"/>
  <c r="AI53" i="28"/>
  <c r="AK59" i="28"/>
  <c r="AI61" i="28"/>
  <c r="AG63" i="28"/>
  <c r="L2" i="27"/>
  <c r="AB2" i="27"/>
  <c r="AB1" i="27" s="1"/>
  <c r="AE155" i="27"/>
  <c r="AD155" i="27"/>
  <c r="AC155" i="27"/>
  <c r="U155" i="27" s="1"/>
  <c r="AA155" i="27" s="1"/>
  <c r="AB155" i="27"/>
  <c r="Z155" i="27"/>
  <c r="AE154" i="27"/>
  <c r="AD154" i="27"/>
  <c r="AC154" i="27"/>
  <c r="U154" i="27" s="1"/>
  <c r="AA154" i="27" s="1"/>
  <c r="AB154" i="27"/>
  <c r="Z154" i="27"/>
  <c r="AE153" i="27"/>
  <c r="AD153" i="27"/>
  <c r="U153" i="27" s="1"/>
  <c r="AA153" i="27" s="1"/>
  <c r="AC153" i="27"/>
  <c r="AB153" i="27"/>
  <c r="Z153" i="27"/>
  <c r="AE152" i="27"/>
  <c r="AD152" i="27"/>
  <c r="AC152" i="27"/>
  <c r="U152" i="27" s="1"/>
  <c r="AA152" i="27" s="1"/>
  <c r="AB152" i="27"/>
  <c r="Z152" i="27"/>
  <c r="AE151" i="27"/>
  <c r="AD151" i="27"/>
  <c r="AC151" i="27"/>
  <c r="AB151" i="27"/>
  <c r="U151" i="27" s="1"/>
  <c r="AA151" i="27" s="1"/>
  <c r="Z151" i="27"/>
  <c r="AE150" i="27"/>
  <c r="AD150" i="27"/>
  <c r="U150" i="27" s="1"/>
  <c r="AA150" i="27" s="1"/>
  <c r="AC150" i="27"/>
  <c r="AB150" i="27"/>
  <c r="Z150" i="27"/>
  <c r="AE149" i="27"/>
  <c r="AD149" i="27"/>
  <c r="AC149" i="27"/>
  <c r="U149" i="27" s="1"/>
  <c r="AA149" i="27" s="1"/>
  <c r="AB149" i="27"/>
  <c r="Z149" i="27"/>
  <c r="AE148" i="27"/>
  <c r="AD148" i="27"/>
  <c r="AC148" i="27"/>
  <c r="AB148" i="27"/>
  <c r="Z148" i="27"/>
  <c r="U148" i="27"/>
  <c r="AA148" i="27" s="1"/>
  <c r="AE147" i="27"/>
  <c r="AD147" i="27"/>
  <c r="U147" i="27" s="1"/>
  <c r="AA147" i="27" s="1"/>
  <c r="AC147" i="27"/>
  <c r="AB147" i="27"/>
  <c r="Z147" i="27"/>
  <c r="AE146" i="27"/>
  <c r="AD146" i="27"/>
  <c r="AC146" i="27"/>
  <c r="AB146" i="27"/>
  <c r="U146" i="27" s="1"/>
  <c r="AA146" i="27" s="1"/>
  <c r="Z146" i="27"/>
  <c r="AE145" i="27"/>
  <c r="AD145" i="27"/>
  <c r="U145" i="27" s="1"/>
  <c r="AA145" i="27" s="1"/>
  <c r="AC145" i="27"/>
  <c r="AB145" i="27"/>
  <c r="Z145" i="27"/>
  <c r="AE144" i="27"/>
  <c r="AD144" i="27"/>
  <c r="AC144" i="27"/>
  <c r="U144" i="27" s="1"/>
  <c r="AA144" i="27" s="1"/>
  <c r="AB144" i="27"/>
  <c r="Z144" i="27"/>
  <c r="AE143" i="27"/>
  <c r="AD143" i="27"/>
  <c r="AC143" i="27"/>
  <c r="AB143" i="27"/>
  <c r="U143" i="27" s="1"/>
  <c r="AA143" i="27" s="1"/>
  <c r="Z143" i="27"/>
  <c r="AE142" i="27"/>
  <c r="AD142" i="27"/>
  <c r="U142" i="27" s="1"/>
  <c r="AA142" i="27" s="1"/>
  <c r="AC142" i="27"/>
  <c r="AB142" i="27"/>
  <c r="Z142" i="27"/>
  <c r="AE141" i="27"/>
  <c r="AD141" i="27"/>
  <c r="AC141" i="27"/>
  <c r="U141" i="27" s="1"/>
  <c r="AA141" i="27" s="1"/>
  <c r="AB141" i="27"/>
  <c r="Z141" i="27"/>
  <c r="AE140" i="27"/>
  <c r="AD140" i="27"/>
  <c r="AC140" i="27"/>
  <c r="AB140" i="27"/>
  <c r="Z140" i="27"/>
  <c r="U140" i="27"/>
  <c r="AA140" i="27" s="1"/>
  <c r="AE139" i="27"/>
  <c r="AD139" i="27"/>
  <c r="AC139" i="27"/>
  <c r="AB139" i="27"/>
  <c r="Z139" i="27"/>
  <c r="U139" i="27"/>
  <c r="AA139" i="27" s="1"/>
  <c r="AE138" i="27"/>
  <c r="AD138" i="27"/>
  <c r="AC138" i="27"/>
  <c r="U138" i="27" s="1"/>
  <c r="AA138" i="27" s="1"/>
  <c r="AB138" i="27"/>
  <c r="Z138" i="27"/>
  <c r="AE137" i="27"/>
  <c r="AD137" i="27"/>
  <c r="U137" i="27" s="1"/>
  <c r="AA137" i="27" s="1"/>
  <c r="AC137" i="27"/>
  <c r="AB137" i="27"/>
  <c r="Z137" i="27"/>
  <c r="AE136" i="27"/>
  <c r="AD136" i="27"/>
  <c r="AC136" i="27"/>
  <c r="U136" i="27" s="1"/>
  <c r="AA136" i="27" s="1"/>
  <c r="AB136" i="27"/>
  <c r="Z136" i="27"/>
  <c r="AE135" i="27"/>
  <c r="AD135" i="27"/>
  <c r="AC135" i="27"/>
  <c r="AB135" i="27"/>
  <c r="U135" i="27" s="1"/>
  <c r="AA135" i="27" s="1"/>
  <c r="Z135" i="27"/>
  <c r="AE134" i="27"/>
  <c r="AD134" i="27"/>
  <c r="AC134" i="27"/>
  <c r="AB134" i="27"/>
  <c r="AA134" i="27"/>
  <c r="Z134" i="27"/>
  <c r="U134" i="27"/>
  <c r="AE133" i="27"/>
  <c r="AD133" i="27"/>
  <c r="AC133" i="27"/>
  <c r="AB133" i="27"/>
  <c r="Z133" i="27"/>
  <c r="U133" i="27"/>
  <c r="AA133" i="27" s="1"/>
  <c r="AE132" i="27"/>
  <c r="AD132" i="27"/>
  <c r="AC132" i="27"/>
  <c r="AB132" i="27"/>
  <c r="Z132" i="27"/>
  <c r="U132" i="27"/>
  <c r="AA132" i="27" s="1"/>
  <c r="AE131" i="27"/>
  <c r="AD131" i="27"/>
  <c r="U131" i="27" s="1"/>
  <c r="AA131" i="27" s="1"/>
  <c r="AC131" i="27"/>
  <c r="AB131" i="27"/>
  <c r="Z131" i="27"/>
  <c r="AE130" i="27"/>
  <c r="AD130" i="27"/>
  <c r="AC130" i="27"/>
  <c r="U130" i="27" s="1"/>
  <c r="AA130" i="27" s="1"/>
  <c r="AB130" i="27"/>
  <c r="Z130" i="27"/>
  <c r="AE129" i="27"/>
  <c r="AD129" i="27"/>
  <c r="AC129" i="27"/>
  <c r="AB129" i="27"/>
  <c r="U129" i="27" s="1"/>
  <c r="AA129" i="27" s="1"/>
  <c r="Z129" i="27"/>
  <c r="AE128" i="27"/>
  <c r="AD128" i="27"/>
  <c r="AC128" i="27"/>
  <c r="AB128" i="27"/>
  <c r="U128" i="27" s="1"/>
  <c r="AA128" i="27" s="1"/>
  <c r="Z128" i="27"/>
  <c r="AE127" i="27"/>
  <c r="AD127" i="27"/>
  <c r="AC127" i="27"/>
  <c r="AB127" i="27"/>
  <c r="U127" i="27" s="1"/>
  <c r="AA127" i="27" s="1"/>
  <c r="Z127" i="27"/>
  <c r="AE126" i="27"/>
  <c r="AD126" i="27"/>
  <c r="AC126" i="27"/>
  <c r="AB126" i="27"/>
  <c r="AA126" i="27"/>
  <c r="Z126" i="27"/>
  <c r="U126" i="27"/>
  <c r="AE125" i="27"/>
  <c r="AD125" i="27"/>
  <c r="AC125" i="27"/>
  <c r="AB125" i="27"/>
  <c r="Z125" i="27"/>
  <c r="U125" i="27"/>
  <c r="AA125" i="27" s="1"/>
  <c r="AE124" i="27"/>
  <c r="AD124" i="27"/>
  <c r="AC124" i="27"/>
  <c r="AB124" i="27"/>
  <c r="Z124" i="27"/>
  <c r="U124" i="27"/>
  <c r="AA124" i="27" s="1"/>
  <c r="AE123" i="27"/>
  <c r="AD123" i="27"/>
  <c r="AC123" i="27"/>
  <c r="AB123" i="27"/>
  <c r="U123" i="27" s="1"/>
  <c r="AA123" i="27" s="1"/>
  <c r="Z123" i="27"/>
  <c r="AE122" i="27"/>
  <c r="AD122" i="27"/>
  <c r="AC122" i="27"/>
  <c r="U122" i="27" s="1"/>
  <c r="AA122" i="27" s="1"/>
  <c r="AB122" i="27"/>
  <c r="Z122" i="27"/>
  <c r="AE121" i="27"/>
  <c r="AD121" i="27"/>
  <c r="AC121" i="27"/>
  <c r="AB121" i="27"/>
  <c r="U121" i="27" s="1"/>
  <c r="AA121" i="27" s="1"/>
  <c r="Z121" i="27"/>
  <c r="AE120" i="27"/>
  <c r="AD120" i="27"/>
  <c r="AC120" i="27"/>
  <c r="AB120" i="27"/>
  <c r="U120" i="27" s="1"/>
  <c r="AA120" i="27" s="1"/>
  <c r="Z120" i="27"/>
  <c r="AE119" i="27"/>
  <c r="AD119" i="27"/>
  <c r="AC119" i="27"/>
  <c r="AB119" i="27"/>
  <c r="U119" i="27" s="1"/>
  <c r="AA119" i="27" s="1"/>
  <c r="Z119" i="27"/>
  <c r="AE118" i="27"/>
  <c r="AD118" i="27"/>
  <c r="AC118" i="27"/>
  <c r="AB118" i="27"/>
  <c r="AA118" i="27"/>
  <c r="Z118" i="27"/>
  <c r="U118" i="27"/>
  <c r="AE117" i="27"/>
  <c r="AD117" i="27"/>
  <c r="AC117" i="27"/>
  <c r="AB117" i="27"/>
  <c r="Z117" i="27"/>
  <c r="U117" i="27"/>
  <c r="AA117" i="27" s="1"/>
  <c r="AE116" i="27"/>
  <c r="AD116" i="27"/>
  <c r="AC116" i="27"/>
  <c r="AB116" i="27"/>
  <c r="Z116" i="27"/>
  <c r="U116" i="27"/>
  <c r="AA116" i="27" s="1"/>
  <c r="AE115" i="27"/>
  <c r="AD115" i="27"/>
  <c r="AC115" i="27"/>
  <c r="U115" i="27" s="1"/>
  <c r="AA115" i="27" s="1"/>
  <c r="AB115" i="27"/>
  <c r="Z115" i="27"/>
  <c r="AE114" i="27"/>
  <c r="AD114" i="27"/>
  <c r="AC114" i="27"/>
  <c r="U114" i="27" s="1"/>
  <c r="AA114" i="27" s="1"/>
  <c r="AB114" i="27"/>
  <c r="Z114" i="27"/>
  <c r="AE113" i="27"/>
  <c r="AD113" i="27"/>
  <c r="AC113" i="27"/>
  <c r="AB113" i="27"/>
  <c r="U113" i="27" s="1"/>
  <c r="AA113" i="27" s="1"/>
  <c r="Z113" i="27"/>
  <c r="AE112" i="27"/>
  <c r="AD112" i="27"/>
  <c r="AC112" i="27"/>
  <c r="AB112" i="27"/>
  <c r="U112" i="27" s="1"/>
  <c r="AA112" i="27" s="1"/>
  <c r="Z112" i="27"/>
  <c r="AE111" i="27"/>
  <c r="AD111" i="27"/>
  <c r="AC111" i="27"/>
  <c r="AB111" i="27"/>
  <c r="U111" i="27" s="1"/>
  <c r="AA111" i="27" s="1"/>
  <c r="Z111" i="27"/>
  <c r="AE110" i="27"/>
  <c r="AD110" i="27"/>
  <c r="AC110" i="27"/>
  <c r="AB110" i="27"/>
  <c r="AA110" i="27"/>
  <c r="Z110" i="27"/>
  <c r="U110" i="27"/>
  <c r="AE109" i="27"/>
  <c r="AD109" i="27"/>
  <c r="AC109" i="27"/>
  <c r="AB109" i="27"/>
  <c r="Z109" i="27"/>
  <c r="U109" i="27"/>
  <c r="AA109" i="27" s="1"/>
  <c r="AE108" i="27"/>
  <c r="AD108" i="27"/>
  <c r="AC108" i="27"/>
  <c r="AB108" i="27"/>
  <c r="Z108" i="27"/>
  <c r="U108" i="27"/>
  <c r="AA108" i="27" s="1"/>
  <c r="AE107" i="27"/>
  <c r="AD107" i="27"/>
  <c r="U107" i="27" s="1"/>
  <c r="AA107" i="27" s="1"/>
  <c r="AC107" i="27"/>
  <c r="AB107" i="27"/>
  <c r="Z107" i="27"/>
  <c r="AE106" i="27"/>
  <c r="AD106" i="27"/>
  <c r="AC106" i="27"/>
  <c r="U106" i="27" s="1"/>
  <c r="AA106" i="27" s="1"/>
  <c r="AB106" i="27"/>
  <c r="Z106" i="27"/>
  <c r="AE105" i="27"/>
  <c r="AD105" i="27"/>
  <c r="AC105" i="27"/>
  <c r="AB105" i="27"/>
  <c r="U105" i="27" s="1"/>
  <c r="AA105" i="27" s="1"/>
  <c r="Z105" i="27"/>
  <c r="AE104" i="27"/>
  <c r="AD104" i="27"/>
  <c r="AC104" i="27"/>
  <c r="AB104" i="27"/>
  <c r="U104" i="27" s="1"/>
  <c r="AA104" i="27" s="1"/>
  <c r="Z104" i="27"/>
  <c r="AE103" i="27"/>
  <c r="AD103" i="27"/>
  <c r="AC103" i="27"/>
  <c r="AB103" i="27"/>
  <c r="U103" i="27" s="1"/>
  <c r="AA103" i="27" s="1"/>
  <c r="Z103" i="27"/>
  <c r="AE102" i="27"/>
  <c r="AD102" i="27"/>
  <c r="AC102" i="27"/>
  <c r="AB102" i="27"/>
  <c r="AA102" i="27"/>
  <c r="Z102" i="27"/>
  <c r="U102" i="27"/>
  <c r="AE101" i="27"/>
  <c r="AD101" i="27"/>
  <c r="AC101" i="27"/>
  <c r="AB101" i="27"/>
  <c r="Z101" i="27"/>
  <c r="U101" i="27"/>
  <c r="AA101" i="27" s="1"/>
  <c r="AE100" i="27"/>
  <c r="AD100" i="27"/>
  <c r="AC100" i="27"/>
  <c r="AB100" i="27"/>
  <c r="Z100" i="27"/>
  <c r="U100" i="27"/>
  <c r="AA100" i="27" s="1"/>
  <c r="AE99" i="27"/>
  <c r="AD99" i="27"/>
  <c r="U99" i="27" s="1"/>
  <c r="AA99" i="27" s="1"/>
  <c r="AC99" i="27"/>
  <c r="AB99" i="27"/>
  <c r="Z99" i="27"/>
  <c r="AE98" i="27"/>
  <c r="AD98" i="27"/>
  <c r="AC98" i="27"/>
  <c r="U98" i="27" s="1"/>
  <c r="AA98" i="27" s="1"/>
  <c r="AB98" i="27"/>
  <c r="Z98" i="27"/>
  <c r="AE97" i="27"/>
  <c r="AD97" i="27"/>
  <c r="AC97" i="27"/>
  <c r="AB97" i="27"/>
  <c r="U97" i="27" s="1"/>
  <c r="AA97" i="27" s="1"/>
  <c r="Z97" i="27"/>
  <c r="AE96" i="27"/>
  <c r="AD96" i="27"/>
  <c r="AC96" i="27"/>
  <c r="U96" i="27" s="1"/>
  <c r="AA96" i="27" s="1"/>
  <c r="AB96" i="27"/>
  <c r="Z96" i="27"/>
  <c r="AE95" i="27"/>
  <c r="AD95" i="27"/>
  <c r="AC95" i="27"/>
  <c r="AB95" i="27"/>
  <c r="U95" i="27" s="1"/>
  <c r="AA95" i="27" s="1"/>
  <c r="Z95" i="27"/>
  <c r="AE94" i="27"/>
  <c r="AD94" i="27"/>
  <c r="AC94" i="27"/>
  <c r="AB94" i="27"/>
  <c r="Z94" i="27"/>
  <c r="U94" i="27"/>
  <c r="AA94" i="27" s="1"/>
  <c r="AE93" i="27"/>
  <c r="AD93" i="27"/>
  <c r="AC93" i="27"/>
  <c r="AB93" i="27"/>
  <c r="Z93" i="27"/>
  <c r="U93" i="27"/>
  <c r="AA93" i="27" s="1"/>
  <c r="AE92" i="27"/>
  <c r="AD92" i="27"/>
  <c r="AC92" i="27"/>
  <c r="AB92" i="27"/>
  <c r="Z92" i="27"/>
  <c r="U92" i="27"/>
  <c r="AA92" i="27" s="1"/>
  <c r="AE91" i="27"/>
  <c r="AD91" i="27"/>
  <c r="U91" i="27" s="1"/>
  <c r="AA91" i="27" s="1"/>
  <c r="AC91" i="27"/>
  <c r="AB91" i="27"/>
  <c r="Z91" i="27"/>
  <c r="AE90" i="27"/>
  <c r="AD90" i="27"/>
  <c r="AC90" i="27"/>
  <c r="U90" i="27" s="1"/>
  <c r="AA90" i="27" s="1"/>
  <c r="AB90" i="27"/>
  <c r="Z90" i="27"/>
  <c r="AE89" i="27"/>
  <c r="AD89" i="27"/>
  <c r="AC89" i="27"/>
  <c r="AB89" i="27"/>
  <c r="U89" i="27" s="1"/>
  <c r="AA89" i="27" s="1"/>
  <c r="Z89" i="27"/>
  <c r="AE88" i="27"/>
  <c r="AD88" i="27"/>
  <c r="AC88" i="27"/>
  <c r="U88" i="27" s="1"/>
  <c r="AA88" i="27" s="1"/>
  <c r="AB88" i="27"/>
  <c r="Z88" i="27"/>
  <c r="AE87" i="27"/>
  <c r="AD87" i="27"/>
  <c r="AC87" i="27"/>
  <c r="AB87" i="27"/>
  <c r="U87" i="27" s="1"/>
  <c r="AA87" i="27" s="1"/>
  <c r="Z87" i="27"/>
  <c r="AE86" i="27"/>
  <c r="AD86" i="27"/>
  <c r="AC86" i="27"/>
  <c r="AB86" i="27"/>
  <c r="AA86" i="27"/>
  <c r="Z86" i="27"/>
  <c r="U86" i="27"/>
  <c r="AE85" i="27"/>
  <c r="AD85" i="27"/>
  <c r="AC85" i="27"/>
  <c r="U85" i="27" s="1"/>
  <c r="AA85" i="27" s="1"/>
  <c r="AB85" i="27"/>
  <c r="Z85" i="27"/>
  <c r="AE84" i="27"/>
  <c r="AD84" i="27"/>
  <c r="AC84" i="27"/>
  <c r="AB84" i="27"/>
  <c r="Z84" i="27"/>
  <c r="U84" i="27"/>
  <c r="AA84" i="27" s="1"/>
  <c r="AE83" i="27"/>
  <c r="AD83" i="27"/>
  <c r="U83" i="27" s="1"/>
  <c r="AA83" i="27" s="1"/>
  <c r="AC83" i="27"/>
  <c r="AB83" i="27"/>
  <c r="Z83" i="27"/>
  <c r="AE82" i="27"/>
  <c r="AD82" i="27"/>
  <c r="AC82" i="27"/>
  <c r="U82" i="27" s="1"/>
  <c r="AA82" i="27" s="1"/>
  <c r="AB82" i="27"/>
  <c r="Z82" i="27"/>
  <c r="AE81" i="27"/>
  <c r="AD81" i="27"/>
  <c r="AC81" i="27"/>
  <c r="AB81" i="27"/>
  <c r="U81" i="27" s="1"/>
  <c r="AA81" i="27" s="1"/>
  <c r="Z81" i="27"/>
  <c r="AE80" i="27"/>
  <c r="AD80" i="27"/>
  <c r="AC80" i="27"/>
  <c r="U80" i="27" s="1"/>
  <c r="AA80" i="27" s="1"/>
  <c r="AB80" i="27"/>
  <c r="Z80" i="27"/>
  <c r="AE79" i="27"/>
  <c r="AD79" i="27"/>
  <c r="AC79" i="27"/>
  <c r="AB79" i="27"/>
  <c r="U79" i="27" s="1"/>
  <c r="AA79" i="27" s="1"/>
  <c r="Z79" i="27"/>
  <c r="AE78" i="27"/>
  <c r="AD78" i="27"/>
  <c r="AC78" i="27"/>
  <c r="AB78" i="27"/>
  <c r="Z78" i="27"/>
  <c r="U78" i="27"/>
  <c r="AA78" i="27" s="1"/>
  <c r="AE77" i="27"/>
  <c r="AD77" i="27"/>
  <c r="AC77" i="27"/>
  <c r="AB77" i="27"/>
  <c r="Z77" i="27"/>
  <c r="U77" i="27"/>
  <c r="AA77" i="27" s="1"/>
  <c r="AE76" i="27"/>
  <c r="AD76" i="27"/>
  <c r="AC76" i="27"/>
  <c r="AB76" i="27"/>
  <c r="Z76" i="27"/>
  <c r="U76" i="27"/>
  <c r="AA76" i="27" s="1"/>
  <c r="AI75" i="27"/>
  <c r="AE75" i="27"/>
  <c r="AD75" i="27"/>
  <c r="AC75" i="27"/>
  <c r="AB75" i="27"/>
  <c r="U75" i="27" s="1"/>
  <c r="AA75" i="27" s="1"/>
  <c r="Z75" i="27"/>
  <c r="AE74" i="27"/>
  <c r="AD74" i="27"/>
  <c r="AC74" i="27"/>
  <c r="AB74" i="27"/>
  <c r="Z74" i="27"/>
  <c r="U74" i="27"/>
  <c r="AA74" i="27" s="1"/>
  <c r="AE73" i="27"/>
  <c r="AD73" i="27"/>
  <c r="AC73" i="27"/>
  <c r="AB73" i="27"/>
  <c r="U73" i="27" s="1"/>
  <c r="AA73" i="27" s="1"/>
  <c r="Z73" i="27"/>
  <c r="AJ72" i="27"/>
  <c r="AE72" i="27"/>
  <c r="AD72" i="27"/>
  <c r="AC72" i="27"/>
  <c r="AB72" i="27"/>
  <c r="U72" i="27" s="1"/>
  <c r="AA72" i="27" s="1"/>
  <c r="Z72" i="27"/>
  <c r="AE71" i="27"/>
  <c r="AD71" i="27"/>
  <c r="AC71" i="27"/>
  <c r="AB71" i="27"/>
  <c r="U71" i="27" s="1"/>
  <c r="AH75" i="27" s="1"/>
  <c r="Z71" i="27"/>
  <c r="AJ75" i="27" s="1"/>
  <c r="AH70" i="27"/>
  <c r="AE70" i="27"/>
  <c r="AD70" i="27"/>
  <c r="AC70" i="27"/>
  <c r="AB70" i="27"/>
  <c r="U70" i="27" s="1"/>
  <c r="Z70" i="27"/>
  <c r="AI74" i="27" s="1"/>
  <c r="AE69" i="27"/>
  <c r="AD69" i="27"/>
  <c r="AC69" i="27"/>
  <c r="AB69" i="27"/>
  <c r="U69" i="27" s="1"/>
  <c r="Z69" i="27"/>
  <c r="AJ73" i="27" s="1"/>
  <c r="AJ68" i="27"/>
  <c r="AH68" i="27"/>
  <c r="AE68" i="27"/>
  <c r="AD68" i="27"/>
  <c r="AC68" i="27"/>
  <c r="AB68" i="27"/>
  <c r="Z68" i="27"/>
  <c r="AI72" i="27" s="1"/>
  <c r="U68" i="27"/>
  <c r="AJ67" i="27"/>
  <c r="AE67" i="27"/>
  <c r="AD67" i="27"/>
  <c r="AC67" i="27"/>
  <c r="AB67" i="27"/>
  <c r="U67" i="27" s="1"/>
  <c r="Z67" i="27"/>
  <c r="AJ71" i="27" s="1"/>
  <c r="AE66" i="27"/>
  <c r="AD66" i="27"/>
  <c r="AC66" i="27"/>
  <c r="AB66" i="27"/>
  <c r="Z66" i="27"/>
  <c r="AJ70" i="27" s="1"/>
  <c r="U66" i="27"/>
  <c r="AJ65" i="27"/>
  <c r="AI65" i="27"/>
  <c r="AE65" i="27"/>
  <c r="AD65" i="27"/>
  <c r="AC65" i="27"/>
  <c r="AB65" i="27"/>
  <c r="U65" i="27" s="1"/>
  <c r="Z65" i="27"/>
  <c r="AE64" i="27"/>
  <c r="AD64" i="27"/>
  <c r="AC64" i="27"/>
  <c r="AB64" i="27"/>
  <c r="U64" i="27" s="1"/>
  <c r="AG68" i="27" s="1"/>
  <c r="Z64" i="27"/>
  <c r="AI68" i="27" s="1"/>
  <c r="AI63" i="27"/>
  <c r="AE63" i="27"/>
  <c r="AD63" i="27"/>
  <c r="AC63" i="27"/>
  <c r="AB63" i="27"/>
  <c r="U63" i="27" s="1"/>
  <c r="AA63" i="27" s="1"/>
  <c r="AK67" i="27" s="1"/>
  <c r="Z63" i="27"/>
  <c r="AI67" i="27" s="1"/>
  <c r="AJ62" i="27"/>
  <c r="AE62" i="27"/>
  <c r="AD62" i="27"/>
  <c r="AC62" i="27"/>
  <c r="AB62" i="27"/>
  <c r="U62" i="27" s="1"/>
  <c r="Z62" i="27"/>
  <c r="AJ66" i="27" s="1"/>
  <c r="AE61" i="27"/>
  <c r="AD61" i="27"/>
  <c r="AC61" i="27"/>
  <c r="AB61" i="27"/>
  <c r="U61" i="27" s="1"/>
  <c r="Z61" i="27"/>
  <c r="AJ60" i="27"/>
  <c r="AI60" i="27"/>
  <c r="AE60" i="27"/>
  <c r="U60" i="27" s="1"/>
  <c r="AG64" i="27" s="1"/>
  <c r="AD60" i="27"/>
  <c r="AC60" i="27"/>
  <c r="AB60" i="27"/>
  <c r="Z60" i="27"/>
  <c r="AJ64" i="27" s="1"/>
  <c r="AG59" i="27"/>
  <c r="AE59" i="27"/>
  <c r="AD59" i="27"/>
  <c r="AC59" i="27"/>
  <c r="AB59" i="27"/>
  <c r="U59" i="27" s="1"/>
  <c r="AA59" i="27" s="1"/>
  <c r="AL63" i="27" s="1"/>
  <c r="Z59" i="27"/>
  <c r="AJ63" i="27" s="1"/>
  <c r="AE58" i="27"/>
  <c r="AD58" i="27"/>
  <c r="AC58" i="27"/>
  <c r="AB58" i="27"/>
  <c r="Z58" i="27"/>
  <c r="AI62" i="27" s="1"/>
  <c r="U58" i="27"/>
  <c r="AJ57" i="27"/>
  <c r="AE57" i="27"/>
  <c r="AD57" i="27"/>
  <c r="AC57" i="27"/>
  <c r="AB57" i="27"/>
  <c r="U57" i="27" s="1"/>
  <c r="Z57" i="27"/>
  <c r="AJ61" i="27" s="1"/>
  <c r="AL56" i="27"/>
  <c r="AK56" i="27"/>
  <c r="AJ56" i="27"/>
  <c r="AI56" i="27"/>
  <c r="AH56" i="27"/>
  <c r="AG56" i="27"/>
  <c r="AE56" i="27"/>
  <c r="AD56" i="27"/>
  <c r="AC56" i="27"/>
  <c r="AB56" i="27"/>
  <c r="U56" i="27" s="1"/>
  <c r="AA56" i="27" s="1"/>
  <c r="AL60" i="27" s="1"/>
  <c r="Z56" i="27"/>
  <c r="AI55" i="27"/>
  <c r="AE55" i="27"/>
  <c r="AD55" i="27"/>
  <c r="AC55" i="27"/>
  <c r="AB55" i="27"/>
  <c r="U55" i="27" s="1"/>
  <c r="Z55" i="27"/>
  <c r="AJ59" i="27" s="1"/>
  <c r="AE54" i="27"/>
  <c r="AD54" i="27"/>
  <c r="AC54" i="27"/>
  <c r="AB54" i="27"/>
  <c r="U54" i="27" s="1"/>
  <c r="Z54" i="27"/>
  <c r="AI58" i="27" s="1"/>
  <c r="AJ53" i="27"/>
  <c r="AE53" i="27"/>
  <c r="AD53" i="27"/>
  <c r="AC53" i="27"/>
  <c r="AB53" i="27"/>
  <c r="U53" i="27" s="1"/>
  <c r="Z53" i="27"/>
  <c r="AI57" i="27" s="1"/>
  <c r="AJ52" i="27"/>
  <c r="AI52" i="27"/>
  <c r="AE52" i="27"/>
  <c r="U52" i="27" s="1"/>
  <c r="AH55" i="27" s="1"/>
  <c r="AD52" i="27"/>
  <c r="AC52" i="27"/>
  <c r="AB52" i="27"/>
  <c r="Z52" i="27"/>
  <c r="AJ55" i="27" s="1"/>
  <c r="AE51" i="27"/>
  <c r="AD51" i="27"/>
  <c r="AC51" i="27"/>
  <c r="AB51" i="27"/>
  <c r="U51" i="27" s="1"/>
  <c r="AH54" i="27" s="1"/>
  <c r="Z51" i="27"/>
  <c r="AJ54" i="27" s="1"/>
  <c r="AH50" i="27"/>
  <c r="AE50" i="27"/>
  <c r="AD50" i="27"/>
  <c r="AC50" i="27"/>
  <c r="AB50" i="27"/>
  <c r="Z50" i="27"/>
  <c r="AI53" i="27" s="1"/>
  <c r="U50" i="27"/>
  <c r="AA50" i="27" s="1"/>
  <c r="AL53" i="27" s="1"/>
  <c r="AE49" i="27"/>
  <c r="AD49" i="27"/>
  <c r="AC49" i="27"/>
  <c r="AB49" i="27"/>
  <c r="U49" i="27" s="1"/>
  <c r="Z49" i="27"/>
  <c r="AE48" i="27"/>
  <c r="AD48" i="27"/>
  <c r="AC48" i="27"/>
  <c r="AB48" i="27"/>
  <c r="U48" i="27" s="1"/>
  <c r="AG51" i="27" s="1"/>
  <c r="Z48" i="27"/>
  <c r="AJ51" i="27" s="1"/>
  <c r="AE47" i="27"/>
  <c r="AD47" i="27"/>
  <c r="AC47" i="27"/>
  <c r="AB47" i="27"/>
  <c r="U47" i="27" s="1"/>
  <c r="AG50" i="27" s="1"/>
  <c r="Z47" i="27"/>
  <c r="AE46" i="27"/>
  <c r="AD46" i="27"/>
  <c r="AC46" i="27"/>
  <c r="U46" i="27" s="1"/>
  <c r="AB46" i="27"/>
  <c r="Z46" i="27"/>
  <c r="AJ49" i="27" s="1"/>
  <c r="AE45" i="27"/>
  <c r="AD45" i="27"/>
  <c r="AC45" i="27"/>
  <c r="AB45" i="27"/>
  <c r="U45" i="27" s="1"/>
  <c r="Z45" i="27"/>
  <c r="AI48" i="27" s="1"/>
  <c r="AJ44" i="27"/>
  <c r="AE44" i="27"/>
  <c r="U44" i="27" s="1"/>
  <c r="AD44" i="27"/>
  <c r="AC44" i="27"/>
  <c r="AB44" i="27"/>
  <c r="Z44" i="27"/>
  <c r="AI47" i="27" s="1"/>
  <c r="AJ43" i="27"/>
  <c r="AI43" i="27"/>
  <c r="AG43" i="27"/>
  <c r="AE43" i="27"/>
  <c r="AD43" i="27"/>
  <c r="AC43" i="27"/>
  <c r="AB43" i="27"/>
  <c r="U43" i="27" s="1"/>
  <c r="AG46" i="27" s="1"/>
  <c r="Z43" i="27"/>
  <c r="AJ46" i="27" s="1"/>
  <c r="AE42" i="27"/>
  <c r="AD42" i="27"/>
  <c r="AC42" i="27"/>
  <c r="AB42" i="27"/>
  <c r="Z42" i="27"/>
  <c r="U42" i="27"/>
  <c r="AH45" i="27" s="1"/>
  <c r="AH41" i="27"/>
  <c r="AE41" i="27"/>
  <c r="AD41" i="27"/>
  <c r="AC41" i="27"/>
  <c r="AB41" i="27"/>
  <c r="U41" i="27" s="1"/>
  <c r="AH44" i="27" s="1"/>
  <c r="Z41" i="27"/>
  <c r="AI44" i="27" s="1"/>
  <c r="AE40" i="27"/>
  <c r="AD40" i="27"/>
  <c r="AC40" i="27"/>
  <c r="AB40" i="27"/>
  <c r="U40" i="27" s="1"/>
  <c r="AA40" i="27" s="1"/>
  <c r="AL43" i="27" s="1"/>
  <c r="Z40" i="27"/>
  <c r="AJ39" i="27"/>
  <c r="AE39" i="27"/>
  <c r="AD39" i="27"/>
  <c r="AC39" i="27"/>
  <c r="AB39" i="27"/>
  <c r="U39" i="27" s="1"/>
  <c r="AH42" i="27" s="1"/>
  <c r="Z39" i="27"/>
  <c r="AJ42" i="27" s="1"/>
  <c r="AE38" i="27"/>
  <c r="AD38" i="27"/>
  <c r="AC38" i="27"/>
  <c r="U38" i="27" s="1"/>
  <c r="AG41" i="27" s="1"/>
  <c r="AB38" i="27"/>
  <c r="Z38" i="27"/>
  <c r="AJ41" i="27" s="1"/>
  <c r="AJ37" i="27"/>
  <c r="AI37" i="27"/>
  <c r="AE37" i="27"/>
  <c r="AD37" i="27"/>
  <c r="AC37" i="27"/>
  <c r="AB37" i="27"/>
  <c r="U37" i="27" s="1"/>
  <c r="AH40" i="27" s="1"/>
  <c r="Z37" i="27"/>
  <c r="AE36" i="27"/>
  <c r="U36" i="27" s="1"/>
  <c r="AA36" i="27" s="1"/>
  <c r="AL39" i="27" s="1"/>
  <c r="AD36" i="27"/>
  <c r="AC36" i="27"/>
  <c r="AB36" i="27"/>
  <c r="Z36" i="27"/>
  <c r="AI39" i="27" s="1"/>
  <c r="AH35" i="27"/>
  <c r="AE35" i="27"/>
  <c r="AD35" i="27"/>
  <c r="AC35" i="27"/>
  <c r="AB35" i="27"/>
  <c r="U35" i="27" s="1"/>
  <c r="AH38" i="27" s="1"/>
  <c r="Z35" i="27"/>
  <c r="AJ38" i="27" s="1"/>
  <c r="AJ34" i="27"/>
  <c r="AI34" i="27"/>
  <c r="AE34" i="27"/>
  <c r="AD34" i="27"/>
  <c r="AC34" i="27"/>
  <c r="AB34" i="27"/>
  <c r="Z34" i="27"/>
  <c r="U34" i="27"/>
  <c r="AH37" i="27" s="1"/>
  <c r="AE33" i="27"/>
  <c r="AD33" i="27"/>
  <c r="AC33" i="27"/>
  <c r="AB33" i="27"/>
  <c r="U33" i="27" s="1"/>
  <c r="AH36" i="27" s="1"/>
  <c r="Z33" i="27"/>
  <c r="AJ36" i="27" s="1"/>
  <c r="AE32" i="27"/>
  <c r="AD32" i="27"/>
  <c r="AC32" i="27"/>
  <c r="AB32" i="27"/>
  <c r="U32" i="27" s="1"/>
  <c r="AG35" i="27" s="1"/>
  <c r="Z32" i="27"/>
  <c r="AE31" i="27"/>
  <c r="AD31" i="27"/>
  <c r="AC31" i="27"/>
  <c r="AB31" i="27"/>
  <c r="U31" i="27" s="1"/>
  <c r="Z31" i="27"/>
  <c r="AJ30" i="27"/>
  <c r="AE30" i="27"/>
  <c r="AD30" i="27"/>
  <c r="AC30" i="27"/>
  <c r="U30" i="27" s="1"/>
  <c r="AH33" i="27" s="1"/>
  <c r="AB30" i="27"/>
  <c r="Z30" i="27"/>
  <c r="AE29" i="27"/>
  <c r="AD29" i="27"/>
  <c r="AC29" i="27"/>
  <c r="AB29" i="27"/>
  <c r="U29" i="27" s="1"/>
  <c r="AH32" i="27" s="1"/>
  <c r="Z29" i="27"/>
  <c r="AJ32" i="27" s="1"/>
  <c r="AE28" i="27"/>
  <c r="U28" i="27" s="1"/>
  <c r="AD28" i="27"/>
  <c r="AC28" i="27"/>
  <c r="AB28" i="27"/>
  <c r="Z28" i="27"/>
  <c r="AJ31" i="27" s="1"/>
  <c r="AE27" i="27"/>
  <c r="AD27" i="27"/>
  <c r="AC27" i="27"/>
  <c r="AB27" i="27"/>
  <c r="U27" i="27" s="1"/>
  <c r="AA27" i="27" s="1"/>
  <c r="Z27" i="27"/>
  <c r="AI30" i="27" s="1"/>
  <c r="AE26" i="27"/>
  <c r="AD26" i="27"/>
  <c r="AC26" i="27"/>
  <c r="AB26" i="27"/>
  <c r="Z26" i="27"/>
  <c r="AJ29" i="27" s="1"/>
  <c r="U26" i="27"/>
  <c r="AG29" i="27" s="1"/>
  <c r="AJ25" i="27"/>
  <c r="AE25" i="27"/>
  <c r="AD25" i="27"/>
  <c r="AC25" i="27"/>
  <c r="AB25" i="27"/>
  <c r="U25" i="27" s="1"/>
  <c r="AG28" i="27" s="1"/>
  <c r="Z25" i="27"/>
  <c r="AE24" i="27"/>
  <c r="AD24" i="27"/>
  <c r="AC24" i="27"/>
  <c r="AB24" i="27"/>
  <c r="U24" i="27" s="1"/>
  <c r="AG27" i="27" s="1"/>
  <c r="Z24" i="27"/>
  <c r="AJ27" i="27" s="1"/>
  <c r="AE23" i="27"/>
  <c r="AD23" i="27"/>
  <c r="AC23" i="27"/>
  <c r="AB23" i="27"/>
  <c r="U23" i="27" s="1"/>
  <c r="AH26" i="27" s="1"/>
  <c r="Z23" i="27"/>
  <c r="AI26" i="27" s="1"/>
  <c r="AE22" i="27"/>
  <c r="AD22" i="27"/>
  <c r="AC22" i="27"/>
  <c r="U22" i="27" s="1"/>
  <c r="AB22" i="27"/>
  <c r="Z22" i="27"/>
  <c r="AI25" i="27" s="1"/>
  <c r="AJ21" i="27"/>
  <c r="AE21" i="27"/>
  <c r="AD21" i="27"/>
  <c r="AC21" i="27"/>
  <c r="AB21" i="27"/>
  <c r="U21" i="27" s="1"/>
  <c r="Z21" i="27"/>
  <c r="AI24" i="27" s="1"/>
  <c r="AI20" i="27"/>
  <c r="AE20" i="27"/>
  <c r="U20" i="27" s="1"/>
  <c r="AA20" i="27" s="1"/>
  <c r="AD20" i="27"/>
  <c r="AC20" i="27"/>
  <c r="AB20" i="27"/>
  <c r="Z20" i="27"/>
  <c r="AJ19" i="27"/>
  <c r="AI19" i="27"/>
  <c r="AE19" i="27"/>
  <c r="AD19" i="27"/>
  <c r="AC19" i="27"/>
  <c r="AB19" i="27"/>
  <c r="U19" i="27" s="1"/>
  <c r="Z19" i="27"/>
  <c r="AE18" i="27"/>
  <c r="AD18" i="27"/>
  <c r="AC18" i="27"/>
  <c r="AB18" i="27"/>
  <c r="Z18" i="27"/>
  <c r="AJ22" i="27" s="1"/>
  <c r="U18" i="27"/>
  <c r="AA18" i="27" s="1"/>
  <c r="AL22" i="27" s="1"/>
  <c r="AI17" i="27"/>
  <c r="AE17" i="27"/>
  <c r="AD17" i="27"/>
  <c r="AC17" i="27"/>
  <c r="AB17" i="27"/>
  <c r="U17" i="27" s="1"/>
  <c r="Z17" i="27"/>
  <c r="AI21" i="27" s="1"/>
  <c r="AE16" i="27"/>
  <c r="AD16" i="27"/>
  <c r="AC16" i="27"/>
  <c r="AB16" i="27"/>
  <c r="U16" i="27" s="1"/>
  <c r="Z16" i="27"/>
  <c r="AE15" i="27"/>
  <c r="AD15" i="27"/>
  <c r="AC15" i="27"/>
  <c r="AB15" i="27"/>
  <c r="U15" i="27" s="1"/>
  <c r="Z15" i="27"/>
  <c r="AJ14" i="27"/>
  <c r="AI14" i="27"/>
  <c r="AH14" i="27"/>
  <c r="AE14" i="27"/>
  <c r="AD14" i="27"/>
  <c r="AC14" i="27"/>
  <c r="AB14" i="27"/>
  <c r="U14" i="27" s="1"/>
  <c r="AH18" i="27" s="1"/>
  <c r="Z14" i="27"/>
  <c r="AE13" i="27"/>
  <c r="AD13" i="27"/>
  <c r="AC13" i="27"/>
  <c r="AB13" i="27"/>
  <c r="U13" i="27" s="1"/>
  <c r="Z13" i="27"/>
  <c r="AE12" i="27"/>
  <c r="U12" i="27" s="1"/>
  <c r="AA12" i="27" s="1"/>
  <c r="AL17" i="27" s="1"/>
  <c r="AD12" i="27"/>
  <c r="AC12" i="27"/>
  <c r="AB12" i="27"/>
  <c r="Z12" i="27"/>
  <c r="AJ17" i="27" s="1"/>
  <c r="AE11" i="27"/>
  <c r="AD11" i="27"/>
  <c r="AC11" i="27"/>
  <c r="AB11" i="27"/>
  <c r="U11" i="27" s="1"/>
  <c r="Z11" i="27"/>
  <c r="AJ10" i="27"/>
  <c r="AH10" i="27"/>
  <c r="AE10" i="27"/>
  <c r="AD10" i="27"/>
  <c r="AC10" i="27"/>
  <c r="AB10" i="27"/>
  <c r="Z10" i="27"/>
  <c r="AI16" i="27" s="1"/>
  <c r="U10" i="27"/>
  <c r="AH16" i="27" s="1"/>
  <c r="AE9" i="27"/>
  <c r="AD9" i="27"/>
  <c r="AC9" i="27"/>
  <c r="AB9" i="27"/>
  <c r="U9" i="27" s="1"/>
  <c r="AG15" i="27" s="1"/>
  <c r="Z9" i="27"/>
  <c r="AJ15" i="27" s="1"/>
  <c r="AE8" i="27"/>
  <c r="AD8" i="27"/>
  <c r="AC8" i="27"/>
  <c r="AB8" i="27"/>
  <c r="U8" i="27" s="1"/>
  <c r="Z8" i="27"/>
  <c r="AE7" i="27"/>
  <c r="AD7" i="27"/>
  <c r="AC7" i="27"/>
  <c r="AB7" i="27"/>
  <c r="U7" i="27" s="1"/>
  <c r="AG13" i="27" s="1"/>
  <c r="Z7" i="27"/>
  <c r="AN6" i="27"/>
  <c r="AE6" i="27"/>
  <c r="AD6" i="27"/>
  <c r="AC6" i="27"/>
  <c r="AB6" i="27"/>
  <c r="U6" i="27" s="1"/>
  <c r="AH12" i="27" s="1"/>
  <c r="Z6" i="27"/>
  <c r="AI12" i="27" s="1"/>
  <c r="AK45" i="28" l="1"/>
  <c r="AK10" i="28"/>
  <c r="J30" i="21" s="1"/>
  <c r="AL10" i="28"/>
  <c r="P30" i="21" s="1"/>
  <c r="AL47" i="28"/>
  <c r="AD1" i="28"/>
  <c r="AJ11" i="28"/>
  <c r="AG20" i="28"/>
  <c r="AH8" i="28"/>
  <c r="AH11" i="28" s="1"/>
  <c r="AG8" i="28"/>
  <c r="AG11" i="28" s="1"/>
  <c r="AH20" i="28"/>
  <c r="AI11" i="28"/>
  <c r="AA32" i="28"/>
  <c r="AK47" i="28"/>
  <c r="AL56" i="28"/>
  <c r="AL12" i="28"/>
  <c r="AK12" i="28"/>
  <c r="AL7" i="28"/>
  <c r="P27" i="21" s="1"/>
  <c r="AK7" i="28"/>
  <c r="J27" i="21" s="1"/>
  <c r="AL9" i="28"/>
  <c r="P29" i="21" s="1"/>
  <c r="AL45" i="28"/>
  <c r="AL51" i="28"/>
  <c r="AK51" i="28"/>
  <c r="AL68" i="28"/>
  <c r="AK68" i="28"/>
  <c r="AL63" i="28"/>
  <c r="AK63" i="28"/>
  <c r="AL60" i="28"/>
  <c r="AK60" i="28"/>
  <c r="AL53" i="28"/>
  <c r="AK53" i="28"/>
  <c r="AL50" i="28"/>
  <c r="AK50" i="28"/>
  <c r="AK9" i="28"/>
  <c r="J29" i="21" s="1"/>
  <c r="AK48" i="28"/>
  <c r="AL48" i="28"/>
  <c r="AA69" i="27"/>
  <c r="AL73" i="27" s="1"/>
  <c r="AI73" i="27"/>
  <c r="AI70" i="27"/>
  <c r="AA66" i="27"/>
  <c r="AL70" i="27" s="1"/>
  <c r="AA45" i="27"/>
  <c r="AL48" i="27" s="1"/>
  <c r="AJ48" i="27"/>
  <c r="AG10" i="27"/>
  <c r="AH63" i="27"/>
  <c r="AA54" i="27"/>
  <c r="AL58" i="27" s="1"/>
  <c r="AJ58" i="27"/>
  <c r="AG58" i="27"/>
  <c r="AG48" i="27"/>
  <c r="AJ9" i="27"/>
  <c r="AJ47" i="27"/>
  <c r="AH46" i="27"/>
  <c r="AG40" i="27"/>
  <c r="AG38" i="27"/>
  <c r="AH28" i="27"/>
  <c r="AE2" i="27"/>
  <c r="AJ26" i="27"/>
  <c r="AA22" i="27"/>
  <c r="AK25" i="27" s="1"/>
  <c r="AG25" i="27"/>
  <c r="AI22" i="27"/>
  <c r="AK22" i="27"/>
  <c r="AG8" i="27"/>
  <c r="AA11" i="27"/>
  <c r="AH19" i="27"/>
  <c r="AD2" i="27"/>
  <c r="AC2" i="27"/>
  <c r="AG16" i="27"/>
  <c r="AH13" i="27"/>
  <c r="AH25" i="27"/>
  <c r="AG26" i="27"/>
  <c r="AG36" i="27"/>
  <c r="AK39" i="27"/>
  <c r="AH51" i="27"/>
  <c r="AH60" i="27"/>
  <c r="AL67" i="27"/>
  <c r="AG18" i="27"/>
  <c r="AG12" i="27"/>
  <c r="AG44" i="27"/>
  <c r="AH64" i="27"/>
  <c r="AG22" i="27"/>
  <c r="AG75" i="27"/>
  <c r="AG33" i="27"/>
  <c r="AH48" i="27"/>
  <c r="AG54" i="27"/>
  <c r="AH22" i="27"/>
  <c r="AG39" i="27"/>
  <c r="AG53" i="27"/>
  <c r="AH39" i="27"/>
  <c r="AH23" i="27"/>
  <c r="AJ24" i="27"/>
  <c r="AG45" i="27"/>
  <c r="AI42" i="27"/>
  <c r="AJ50" i="27"/>
  <c r="AI50" i="27"/>
  <c r="AA49" i="27"/>
  <c r="AH52" i="27"/>
  <c r="AG52" i="27"/>
  <c r="AA62" i="27"/>
  <c r="AH66" i="27"/>
  <c r="AG66" i="27"/>
  <c r="AA42" i="27"/>
  <c r="AH9" i="27"/>
  <c r="AG9" i="27"/>
  <c r="AA67" i="27"/>
  <c r="AH71" i="27"/>
  <c r="AG71" i="27"/>
  <c r="AH7" i="27"/>
  <c r="AJ12" i="27"/>
  <c r="AA28" i="27"/>
  <c r="AG31" i="27"/>
  <c r="AH31" i="27"/>
  <c r="AI15" i="27"/>
  <c r="AJ16" i="27"/>
  <c r="AG17" i="27"/>
  <c r="AA24" i="27"/>
  <c r="AA39" i="27"/>
  <c r="AG42" i="27"/>
  <c r="AA17" i="27"/>
  <c r="AG21" i="27"/>
  <c r="AH21" i="27"/>
  <c r="AI23" i="27"/>
  <c r="AJ23" i="27"/>
  <c r="AA21" i="27"/>
  <c r="AH24" i="27"/>
  <c r="AG24" i="27"/>
  <c r="AJ28" i="27"/>
  <c r="AI28" i="27"/>
  <c r="AI7" i="27"/>
  <c r="AH27" i="27"/>
  <c r="AI29" i="27"/>
  <c r="AG30" i="27"/>
  <c r="AI32" i="27"/>
  <c r="AA34" i="27"/>
  <c r="AG37" i="27"/>
  <c r="AI9" i="27"/>
  <c r="AJ7" i="27"/>
  <c r="AI8" i="27"/>
  <c r="AA13" i="27"/>
  <c r="AG19" i="27"/>
  <c r="AJ18" i="27"/>
  <c r="AI18" i="27"/>
  <c r="AJ20" i="27"/>
  <c r="AJ8" i="27"/>
  <c r="AH17" i="27"/>
  <c r="AI27" i="27"/>
  <c r="AH30" i="27"/>
  <c r="AJ40" i="27"/>
  <c r="AI40" i="27"/>
  <c r="AA46" i="27"/>
  <c r="AG49" i="27"/>
  <c r="AH49" i="27"/>
  <c r="AJ69" i="27"/>
  <c r="AI69" i="27"/>
  <c r="AI10" i="27"/>
  <c r="AJ35" i="27"/>
  <c r="AI35" i="27"/>
  <c r="AJ13" i="27"/>
  <c r="AI13" i="27"/>
  <c r="AA16" i="27"/>
  <c r="AH20" i="27"/>
  <c r="AH8" i="27"/>
  <c r="AA9" i="27"/>
  <c r="AH15" i="27"/>
  <c r="AK17" i="27"/>
  <c r="AL30" i="27"/>
  <c r="AK30" i="27"/>
  <c r="AA29" i="27"/>
  <c r="AG32" i="27"/>
  <c r="AI33" i="27"/>
  <c r="AJ33" i="27"/>
  <c r="AA57" i="27"/>
  <c r="AH61" i="27"/>
  <c r="AG61" i="27"/>
  <c r="AG20" i="27"/>
  <c r="AA31" i="27"/>
  <c r="AH34" i="27"/>
  <c r="AG34" i="27"/>
  <c r="AG63" i="27"/>
  <c r="AG73" i="27"/>
  <c r="AJ74" i="27"/>
  <c r="AH73" i="27"/>
  <c r="AI45" i="27"/>
  <c r="AH58" i="27"/>
  <c r="AA65" i="27"/>
  <c r="AA47" i="27"/>
  <c r="AH53" i="27"/>
  <c r="AA7" i="27"/>
  <c r="AA10" i="27"/>
  <c r="AA14" i="27"/>
  <c r="AA19" i="27"/>
  <c r="AG23" i="27"/>
  <c r="AA32" i="27"/>
  <c r="AA37" i="27"/>
  <c r="AH43" i="27"/>
  <c r="AJ45" i="27"/>
  <c r="AA55" i="27"/>
  <c r="AA58" i="27"/>
  <c r="AK60" i="27"/>
  <c r="AA68" i="27"/>
  <c r="AA70" i="27"/>
  <c r="AK70" i="27"/>
  <c r="AI61" i="27"/>
  <c r="AK63" i="27"/>
  <c r="AI66" i="27"/>
  <c r="AG69" i="27"/>
  <c r="AI71" i="27"/>
  <c r="AK73" i="27"/>
  <c r="AI38" i="27"/>
  <c r="AA35" i="27"/>
  <c r="AI46" i="27"/>
  <c r="AA48" i="27"/>
  <c r="AK48" i="27"/>
  <c r="AI51" i="27"/>
  <c r="AA52" i="27"/>
  <c r="AA53" i="27"/>
  <c r="AK53" i="27"/>
  <c r="AG57" i="27"/>
  <c r="AK58" i="27"/>
  <c r="AH59" i="27"/>
  <c r="AG62" i="27"/>
  <c r="AI64" i="27"/>
  <c r="AG67" i="27"/>
  <c r="AH69" i="27"/>
  <c r="AG72" i="27"/>
  <c r="AG74" i="27"/>
  <c r="AA44" i="27"/>
  <c r="AA6" i="27"/>
  <c r="AI41" i="27"/>
  <c r="AA8" i="27"/>
  <c r="AA15" i="27"/>
  <c r="AL25" i="27"/>
  <c r="AH57" i="27"/>
  <c r="AI59" i="27"/>
  <c r="AA60" i="27"/>
  <c r="AA61" i="27"/>
  <c r="AH62" i="27"/>
  <c r="AG65" i="27"/>
  <c r="AH67" i="27"/>
  <c r="AA71" i="27"/>
  <c r="AH72" i="27"/>
  <c r="AH74" i="27"/>
  <c r="AA25" i="27"/>
  <c r="AA30" i="27"/>
  <c r="AI31" i="27"/>
  <c r="AA33" i="27"/>
  <c r="AI36" i="27"/>
  <c r="AA43" i="27"/>
  <c r="AK43" i="27"/>
  <c r="AG47" i="27"/>
  <c r="AI49" i="27"/>
  <c r="AI54" i="27"/>
  <c r="AG7" i="27"/>
  <c r="AG11" i="27" s="1"/>
  <c r="AG14" i="27"/>
  <c r="AA23" i="27"/>
  <c r="AA26" i="27"/>
  <c r="AH29" i="27"/>
  <c r="AA38" i="27"/>
  <c r="AA41" i="27"/>
  <c r="AH47" i="27"/>
  <c r="AA51" i="27"/>
  <c r="AG55" i="27"/>
  <c r="AG60" i="27"/>
  <c r="AA64" i="27"/>
  <c r="AH65" i="27"/>
  <c r="AG70" i="27"/>
  <c r="AD1" i="27"/>
  <c r="AK20" i="28" l="1"/>
  <c r="AL8" i="28"/>
  <c r="AK8" i="28"/>
  <c r="AL20" i="28"/>
  <c r="AL55" i="27"/>
  <c r="AK55" i="27"/>
  <c r="AL74" i="27"/>
  <c r="AK74" i="27"/>
  <c r="AL35" i="27"/>
  <c r="AK35" i="27"/>
  <c r="AL10" i="27"/>
  <c r="AK10" i="27"/>
  <c r="AL69" i="27"/>
  <c r="AK69" i="27"/>
  <c r="AJ11" i="27"/>
  <c r="AI11" i="27"/>
  <c r="AL71" i="27"/>
  <c r="AK71" i="27"/>
  <c r="AK41" i="27"/>
  <c r="AL41" i="27"/>
  <c r="AL40" i="27"/>
  <c r="AK40" i="27"/>
  <c r="AK50" i="27"/>
  <c r="AL50" i="27"/>
  <c r="AL68" i="27"/>
  <c r="AK68" i="27"/>
  <c r="AL29" i="27"/>
  <c r="AK29" i="27"/>
  <c r="AK46" i="27"/>
  <c r="AL46" i="27"/>
  <c r="AL75" i="27"/>
  <c r="AK75" i="27"/>
  <c r="AL57" i="27"/>
  <c r="AK57" i="27"/>
  <c r="AL72" i="27"/>
  <c r="AK72" i="27"/>
  <c r="AL34" i="27"/>
  <c r="AK34" i="27"/>
  <c r="AL32" i="27"/>
  <c r="AK32" i="27"/>
  <c r="AL20" i="27"/>
  <c r="AL8" i="27"/>
  <c r="AK20" i="27"/>
  <c r="AK8" i="27"/>
  <c r="AL52" i="27"/>
  <c r="AK52" i="27"/>
  <c r="AK23" i="27"/>
  <c r="AL23" i="27"/>
  <c r="AK21" i="27"/>
  <c r="AL21" i="27"/>
  <c r="AK14" i="27"/>
  <c r="AL14" i="27"/>
  <c r="AL62" i="27"/>
  <c r="AK62" i="27"/>
  <c r="AK18" i="27"/>
  <c r="AL18" i="27"/>
  <c r="AL49" i="27"/>
  <c r="AK49" i="27"/>
  <c r="AL37" i="27"/>
  <c r="AK37" i="27"/>
  <c r="AL31" i="27"/>
  <c r="AK31" i="27"/>
  <c r="AK45" i="27"/>
  <c r="AL45" i="27"/>
  <c r="AL9" i="27"/>
  <c r="AK9" i="27"/>
  <c r="AL26" i="27"/>
  <c r="AK26" i="27"/>
  <c r="AK59" i="27"/>
  <c r="AL59" i="27"/>
  <c r="AL16" i="27"/>
  <c r="AK16" i="27"/>
  <c r="AL42" i="27"/>
  <c r="AK42" i="27"/>
  <c r="AL33" i="27"/>
  <c r="AK33" i="27"/>
  <c r="AL65" i="27"/>
  <c r="AK65" i="27"/>
  <c r="AL12" i="27"/>
  <c r="AK12" i="27"/>
  <c r="AK7" i="27"/>
  <c r="AL7" i="27"/>
  <c r="AL11" i="27" s="1"/>
  <c r="AN7" i="27" s="1"/>
  <c r="AN8" i="27" s="1"/>
  <c r="AK51" i="27"/>
  <c r="AL51" i="27"/>
  <c r="AL13" i="27"/>
  <c r="AK13" i="27"/>
  <c r="AL61" i="27"/>
  <c r="AK61" i="27"/>
  <c r="AL24" i="27"/>
  <c r="AK24" i="27"/>
  <c r="AL27" i="27"/>
  <c r="AK27" i="27"/>
  <c r="AH11" i="27"/>
  <c r="AK28" i="27"/>
  <c r="AL28" i="27"/>
  <c r="AK64" i="27"/>
  <c r="AL64" i="27"/>
  <c r="AL47" i="27"/>
  <c r="AK47" i="27"/>
  <c r="AL15" i="27"/>
  <c r="AK15" i="27"/>
  <c r="AK19" i="27"/>
  <c r="AL19" i="27"/>
  <c r="AL66" i="27"/>
  <c r="AK66" i="27"/>
  <c r="AL36" i="27"/>
  <c r="AK36" i="27"/>
  <c r="AK54" i="27"/>
  <c r="AL54" i="27"/>
  <c r="AL44" i="27"/>
  <c r="AK44" i="27"/>
  <c r="AL38" i="27"/>
  <c r="AK38" i="27"/>
  <c r="AK11" i="28" l="1"/>
  <c r="J28" i="21"/>
  <c r="AL11" i="28"/>
  <c r="AN7" i="28" s="1"/>
  <c r="AN8" i="28" s="1"/>
  <c r="Z26" i="21" s="1"/>
  <c r="P28" i="21"/>
  <c r="AK11" i="27"/>
  <c r="J31" i="21" l="1"/>
  <c r="AN9" i="21" l="1"/>
  <c r="AN63" i="21" l="1"/>
  <c r="AN39" i="21"/>
  <c r="AN38" i="21"/>
  <c r="AN36" i="21"/>
  <c r="AN35" i="21"/>
  <c r="AN23" i="21"/>
  <c r="AN22" i="21"/>
  <c r="AN19" i="21"/>
  <c r="AN18" i="21"/>
  <c r="AN16" i="21"/>
  <c r="AN15" i="21"/>
  <c r="Z1" i="21" l="1"/>
  <c r="P31" i="21" l="1"/>
</calcChain>
</file>

<file path=xl/sharedStrings.xml><?xml version="1.0" encoding="utf-8"?>
<sst xmlns="http://schemas.openxmlformats.org/spreadsheetml/2006/main" count="902" uniqueCount="295">
  <si>
    <t>　　令和</t>
    <rPh sb="2" eb="4">
      <t>レイワ</t>
    </rPh>
    <phoneticPr fontId="3"/>
  </si>
  <si>
    <t>年</t>
    <rPh sb="0" eb="1">
      <t>ネン</t>
    </rPh>
    <phoneticPr fontId="3"/>
  </si>
  <si>
    <t>月</t>
    <rPh sb="0" eb="1">
      <t>ゲツ</t>
    </rPh>
    <phoneticPr fontId="3"/>
  </si>
  <si>
    <t>日</t>
    <rPh sb="0" eb="1">
      <t>ニチ</t>
    </rPh>
    <phoneticPr fontId="3"/>
  </si>
  <si>
    <t>フリガナ</t>
    <phoneticPr fontId="2"/>
  </si>
  <si>
    <t>職名</t>
    <rPh sb="0" eb="2">
      <t>ショクメイ</t>
    </rPh>
    <phoneticPr fontId="2"/>
  </si>
  <si>
    <t>氏名</t>
    <rPh sb="0" eb="1">
      <t>シ</t>
    </rPh>
    <rPh sb="1" eb="2">
      <t>ナ</t>
    </rPh>
    <phoneticPr fontId="3"/>
  </si>
  <si>
    <t>２　連絡担当者</t>
    <rPh sb="2" eb="7">
      <t>レンラクタントウシャ</t>
    </rPh>
    <phoneticPr fontId="2"/>
  </si>
  <si>
    <t>主たる事務所の所在地</t>
    <rPh sb="0" eb="1">
      <t>シュ</t>
    </rPh>
    <rPh sb="3" eb="6">
      <t>ジムショ</t>
    </rPh>
    <rPh sb="7" eb="10">
      <t>ショザイチ</t>
    </rPh>
    <phoneticPr fontId="2"/>
  </si>
  <si>
    <t>連絡先</t>
    <rPh sb="0" eb="3">
      <t>レンラクサキ</t>
    </rPh>
    <phoneticPr fontId="2"/>
  </si>
  <si>
    <t>　茨城県知事　殿</t>
    <rPh sb="1" eb="6">
      <t>イバラキケンチジ</t>
    </rPh>
    <rPh sb="7" eb="8">
      <t>ドノ</t>
    </rPh>
    <phoneticPr fontId="2"/>
  </si>
  <si>
    <t>所属</t>
    <rPh sb="0" eb="2">
      <t>ショゾク</t>
    </rPh>
    <phoneticPr fontId="2"/>
  </si>
  <si>
    <t>担当者</t>
    <rPh sb="0" eb="3">
      <t>タントウシャ</t>
    </rPh>
    <phoneticPr fontId="2"/>
  </si>
  <si>
    <t>合計</t>
    <rPh sb="0" eb="2">
      <t>ゴウケイ</t>
    </rPh>
    <phoneticPr fontId="2"/>
  </si>
  <si>
    <t>金融機関名</t>
  </si>
  <si>
    <t>口座名義</t>
    <rPh sb="0" eb="4">
      <t>コウザメイギ</t>
    </rPh>
    <phoneticPr fontId="2"/>
  </si>
  <si>
    <t>預金種目</t>
    <rPh sb="0" eb="4">
      <t>ヨキンシュモク</t>
    </rPh>
    <phoneticPr fontId="2"/>
  </si>
  <si>
    <t>本・支店名</t>
    <rPh sb="0" eb="1">
      <t>ホン</t>
    </rPh>
    <rPh sb="2" eb="5">
      <t>シテンメイ</t>
    </rPh>
    <phoneticPr fontId="2"/>
  </si>
  <si>
    <t>１　申請者（法人情報）</t>
    <rPh sb="2" eb="5">
      <t>シンセイシャ</t>
    </rPh>
    <rPh sb="6" eb="8">
      <t>ホウジン</t>
    </rPh>
    <rPh sb="8" eb="10">
      <t>ジョウホウ</t>
    </rPh>
    <phoneticPr fontId="2"/>
  </si>
  <si>
    <t>本申請に関し茨城県から検査・報告等の求めがあった場合は、これに応じること。</t>
    <rPh sb="6" eb="8">
      <t>イバラキ</t>
    </rPh>
    <phoneticPr fontId="2"/>
  </si>
  <si>
    <t>支援金の事務のために必要な範囲において、提出した基本情報等が第三者に提供される場合及び申請者の個人情報が第三者から取得される場合があること。</t>
    <rPh sb="0" eb="3">
      <t>シエンキン</t>
    </rPh>
    <phoneticPr fontId="2"/>
  </si>
  <si>
    <t>虚偽や不正な手段により支援金を受給した場合には、支援金の返還等に応じるとともに、加算金等を支払うこと。</t>
    <rPh sb="11" eb="14">
      <t>シエンキン</t>
    </rPh>
    <rPh sb="24" eb="26">
      <t>シエン</t>
    </rPh>
    <rPh sb="26" eb="27">
      <t>キン</t>
    </rPh>
    <rPh sb="28" eb="30">
      <t>ヘンカン</t>
    </rPh>
    <rPh sb="30" eb="31">
      <t>トウ</t>
    </rPh>
    <rPh sb="32" eb="33">
      <t>オウ</t>
    </rPh>
    <rPh sb="40" eb="42">
      <t>カサン</t>
    </rPh>
    <rPh sb="42" eb="43">
      <t>キン</t>
    </rPh>
    <rPh sb="43" eb="44">
      <t>トウ</t>
    </rPh>
    <rPh sb="45" eb="47">
      <t>シハラ</t>
    </rPh>
    <phoneticPr fontId="2"/>
  </si>
  <si>
    <t>県及び茨城県内市町村における事業者支援施策の検討・推進にあたり、提出した情報が活用される場合があること。</t>
    <phoneticPr fontId="2"/>
  </si>
  <si>
    <t>事業所区分</t>
    <rPh sb="0" eb="5">
      <t>ジギョウショクブン</t>
    </rPh>
    <phoneticPr fontId="2"/>
  </si>
  <si>
    <t>申請額</t>
    <rPh sb="0" eb="3">
      <t>シンセイガク</t>
    </rPh>
    <phoneticPr fontId="2"/>
  </si>
  <si>
    <t>介護施設等</t>
    <rPh sb="0" eb="4">
      <t>カイゴシセツ</t>
    </rPh>
    <rPh sb="4" eb="5">
      <t>ナド</t>
    </rPh>
    <phoneticPr fontId="2"/>
  </si>
  <si>
    <t>No.</t>
    <phoneticPr fontId="2"/>
  </si>
  <si>
    <t>障害者施設</t>
    <rPh sb="0" eb="3">
      <t>ショウガイシャ</t>
    </rPh>
    <rPh sb="3" eb="5">
      <t>シセツ</t>
    </rPh>
    <phoneticPr fontId="2"/>
  </si>
  <si>
    <t>法人名又は個人名</t>
    <rPh sb="0" eb="3">
      <t>ホウジンメイ</t>
    </rPh>
    <rPh sb="3" eb="4">
      <t>マタ</t>
    </rPh>
    <rPh sb="5" eb="8">
      <t>コジンメイ</t>
    </rPh>
    <phoneticPr fontId="2"/>
  </si>
  <si>
    <t>事業所所在地</t>
    <rPh sb="0" eb="3">
      <t>ジギョウショ</t>
    </rPh>
    <rPh sb="3" eb="6">
      <t>ショザイチ</t>
    </rPh>
    <phoneticPr fontId="2"/>
  </si>
  <si>
    <t>医療機関等</t>
    <rPh sb="0" eb="4">
      <t>イリョウキカン</t>
    </rPh>
    <rPh sb="4" eb="5">
      <t>ナド</t>
    </rPh>
    <phoneticPr fontId="2"/>
  </si>
  <si>
    <t>介護施設等</t>
    <rPh sb="0" eb="4">
      <t>カイゴシセツ</t>
    </rPh>
    <rPh sb="4" eb="5">
      <t>ナド</t>
    </rPh>
    <phoneticPr fontId="2"/>
  </si>
  <si>
    <t>障害者施設</t>
    <rPh sb="0" eb="5">
      <t>ショウガイシャシセツ</t>
    </rPh>
    <phoneticPr fontId="2"/>
  </si>
  <si>
    <t>介護老人福祉施設</t>
  </si>
  <si>
    <t>地域密着型介護老人福祉施設</t>
  </si>
  <si>
    <t>介護老人保健施設</t>
  </si>
  <si>
    <t>介護医療院</t>
  </si>
  <si>
    <t>認知症対応型共同生活介護事業所</t>
  </si>
  <si>
    <t>短期入所生活介護事業所（空床型を除く）</t>
    <rPh sb="12" eb="15">
      <t>クウショウガタ</t>
    </rPh>
    <rPh sb="16" eb="17">
      <t>ノゾ</t>
    </rPh>
    <phoneticPr fontId="3"/>
  </si>
  <si>
    <t>短期入所療養介護事業所（空床型を除く）</t>
    <rPh sb="0" eb="2">
      <t>タンキ</t>
    </rPh>
    <rPh sb="2" eb="4">
      <t>ニュウショ</t>
    </rPh>
    <rPh sb="4" eb="6">
      <t>リョウヨウ</t>
    </rPh>
    <rPh sb="6" eb="8">
      <t>カイゴ</t>
    </rPh>
    <rPh sb="8" eb="11">
      <t>ジギョウショ</t>
    </rPh>
    <rPh sb="12" eb="15">
      <t>クウショウガタ</t>
    </rPh>
    <rPh sb="16" eb="17">
      <t>ノゾ</t>
    </rPh>
    <phoneticPr fontId="3"/>
  </si>
  <si>
    <t>特定施設入居者生活介護</t>
    <rPh sb="0" eb="2">
      <t>トクテイ</t>
    </rPh>
    <rPh sb="2" eb="4">
      <t>シセツ</t>
    </rPh>
    <rPh sb="4" eb="7">
      <t>ニュウキョシャ</t>
    </rPh>
    <rPh sb="7" eb="9">
      <t>セイカツ</t>
    </rPh>
    <rPh sb="9" eb="11">
      <t>カイゴ</t>
    </rPh>
    <phoneticPr fontId="15"/>
  </si>
  <si>
    <t>地域密着型特定施設入居者生活介護</t>
  </si>
  <si>
    <t>養護老人ホーム（特定施設を除く）</t>
    <rPh sb="0" eb="2">
      <t>ヨウゴ</t>
    </rPh>
    <rPh sb="2" eb="4">
      <t>ロウジン</t>
    </rPh>
    <rPh sb="8" eb="12">
      <t>トクテイシセツ</t>
    </rPh>
    <rPh sb="13" eb="14">
      <t>ノゾ</t>
    </rPh>
    <phoneticPr fontId="3"/>
  </si>
  <si>
    <t>軽費老人ホーム（特定施設を除く）</t>
    <rPh sb="0" eb="2">
      <t>ケイヒ</t>
    </rPh>
    <rPh sb="2" eb="4">
      <t>ロウジン</t>
    </rPh>
    <phoneticPr fontId="3"/>
  </si>
  <si>
    <t>通所介護事業所</t>
    <rPh sb="0" eb="2">
      <t>ツウショ</t>
    </rPh>
    <rPh sb="2" eb="4">
      <t>カイゴ</t>
    </rPh>
    <rPh sb="4" eb="7">
      <t>ジギョウショ</t>
    </rPh>
    <phoneticPr fontId="3"/>
  </si>
  <si>
    <t>地域密着型通所介護事業所(療養通所介護事業所を含む)</t>
    <rPh sb="13" eb="15">
      <t>リョウヨウ</t>
    </rPh>
    <rPh sb="15" eb="17">
      <t>ツウショ</t>
    </rPh>
    <rPh sb="17" eb="19">
      <t>カイゴ</t>
    </rPh>
    <rPh sb="19" eb="22">
      <t>ジギョウショ</t>
    </rPh>
    <rPh sb="23" eb="24">
      <t>フク</t>
    </rPh>
    <phoneticPr fontId="3"/>
  </si>
  <si>
    <t>通所リハビリテーション事業所（みなし指定を除く）</t>
    <rPh sb="18" eb="20">
      <t>シテイ</t>
    </rPh>
    <rPh sb="21" eb="22">
      <t>ノゾ</t>
    </rPh>
    <phoneticPr fontId="3"/>
  </si>
  <si>
    <t>小規模多機能型居宅介護事業所</t>
  </si>
  <si>
    <t>看護小規模多機能型居宅介護事業所</t>
  </si>
  <si>
    <t>訪問介護事業所</t>
  </si>
  <si>
    <t>訪問入浴介護事業所</t>
  </si>
  <si>
    <t>訪問看護事業所（みなし指定を除く）</t>
    <rPh sb="11" eb="13">
      <t>シテイ</t>
    </rPh>
    <rPh sb="14" eb="15">
      <t>ノゾ</t>
    </rPh>
    <phoneticPr fontId="2"/>
  </si>
  <si>
    <t>訪問リハビリテーション事業所（みなし指定を除く）</t>
    <rPh sb="18" eb="20">
      <t>シテイ</t>
    </rPh>
    <rPh sb="21" eb="22">
      <t>ノゾ</t>
    </rPh>
    <phoneticPr fontId="2"/>
  </si>
  <si>
    <t>定期巡回・随時対応型訪問介護看護事業所</t>
  </si>
  <si>
    <t>夜間対応型訪問介護事業所</t>
  </si>
  <si>
    <t>居宅介護支援事業所</t>
  </si>
  <si>
    <t>居宅療養管理指導事業所（みなし指定を除く）</t>
    <rPh sb="8" eb="11">
      <t>ジギョウショ</t>
    </rPh>
    <rPh sb="15" eb="17">
      <t>シテイ</t>
    </rPh>
    <rPh sb="18" eb="19">
      <t>ノゾ</t>
    </rPh>
    <phoneticPr fontId="3"/>
  </si>
  <si>
    <t>障害者支援施設</t>
  </si>
  <si>
    <t>障害児入所施設</t>
  </si>
  <si>
    <t>共同生活援助</t>
  </si>
  <si>
    <t>生活介護</t>
  </si>
  <si>
    <t>自立訓練（機能訓練）</t>
  </si>
  <si>
    <t>自立訓練（生活訓練）</t>
  </si>
  <si>
    <t>児童発達支援</t>
  </si>
  <si>
    <t>放課後等デイサービス</t>
  </si>
  <si>
    <t>居宅介護</t>
  </si>
  <si>
    <t>助産所</t>
    <rPh sb="0" eb="3">
      <t>ジョサンショ</t>
    </rPh>
    <phoneticPr fontId="2"/>
  </si>
  <si>
    <t>薬局</t>
    <rPh sb="0" eb="2">
      <t>ヤッキョク</t>
    </rPh>
    <phoneticPr fontId="2"/>
  </si>
  <si>
    <t>施術所</t>
    <rPh sb="0" eb="3">
      <t>セジュツショ</t>
    </rPh>
    <phoneticPr fontId="2"/>
  </si>
  <si>
    <t>法人の場合、代表者の職氏名</t>
    <rPh sb="0" eb="2">
      <t>ホウジン</t>
    </rPh>
    <rPh sb="3" eb="5">
      <t>バアイ</t>
    </rPh>
    <rPh sb="6" eb="9">
      <t>ダイヒョウシャ</t>
    </rPh>
    <rPh sb="10" eb="11">
      <t>ショク</t>
    </rPh>
    <rPh sb="11" eb="13">
      <t>シメイ</t>
    </rPh>
    <phoneticPr fontId="2"/>
  </si>
  <si>
    <t>本支援金は、事業所得に区分されることから課税対象であること。</t>
    <rPh sb="0" eb="4">
      <t>ホンシエンキン</t>
    </rPh>
    <rPh sb="6" eb="10">
      <t>ジギョウショトク</t>
    </rPh>
    <rPh sb="11" eb="13">
      <t>クブン</t>
    </rPh>
    <rPh sb="20" eb="22">
      <t>カゼイ</t>
    </rPh>
    <rPh sb="22" eb="24">
      <t>タイショウ</t>
    </rPh>
    <phoneticPr fontId="2"/>
  </si>
  <si>
    <t>医療機関等</t>
    <rPh sb="0" eb="4">
      <t>イリョウキカン</t>
    </rPh>
    <rPh sb="4" eb="5">
      <t>トウ</t>
    </rPh>
    <phoneticPr fontId="2"/>
  </si>
  <si>
    <t>医療機関等</t>
    <phoneticPr fontId="2"/>
  </si>
  <si>
    <t>介護施設等</t>
    <phoneticPr fontId="2"/>
  </si>
  <si>
    <t>障害者施設</t>
    <phoneticPr fontId="2"/>
  </si>
  <si>
    <t>無床診療所（医科）</t>
    <rPh sb="0" eb="5">
      <t>ムショウシンリョウジョ</t>
    </rPh>
    <rPh sb="6" eb="8">
      <t>イカ</t>
    </rPh>
    <phoneticPr fontId="2"/>
  </si>
  <si>
    <t>病院</t>
    <rPh sb="0" eb="2">
      <t>ビョウイン</t>
    </rPh>
    <phoneticPr fontId="2"/>
  </si>
  <si>
    <t>有床診療所</t>
    <phoneticPr fontId="2"/>
  </si>
  <si>
    <t>歯科技工所</t>
    <rPh sb="0" eb="5">
      <t>シカギコウジョ</t>
    </rPh>
    <phoneticPr fontId="2"/>
  </si>
  <si>
    <t>補装具製作所</t>
    <rPh sb="0" eb="3">
      <t>ホソウグ</t>
    </rPh>
    <rPh sb="3" eb="6">
      <t>セイサクジョ</t>
    </rPh>
    <phoneticPr fontId="2"/>
  </si>
  <si>
    <t>最高額施設区分</t>
    <rPh sb="0" eb="3">
      <t>サイコウガク</t>
    </rPh>
    <rPh sb="3" eb="5">
      <t>シセツ</t>
    </rPh>
    <rPh sb="5" eb="7">
      <t>クブン</t>
    </rPh>
    <phoneticPr fontId="2"/>
  </si>
  <si>
    <t>担当課</t>
    <rPh sb="0" eb="3">
      <t>タントウカ</t>
    </rPh>
    <phoneticPr fontId="2"/>
  </si>
  <si>
    <t>長寿福祉課</t>
    <rPh sb="0" eb="5">
      <t>チョウジュフクシカ</t>
    </rPh>
    <phoneticPr fontId="2"/>
  </si>
  <si>
    <t>障害福祉課</t>
    <rPh sb="0" eb="5">
      <t>ショウガイフクシカ</t>
    </rPh>
    <phoneticPr fontId="2"/>
  </si>
  <si>
    <t>子ども未来課</t>
    <rPh sb="0" eb="1">
      <t>コ</t>
    </rPh>
    <rPh sb="3" eb="6">
      <t>ミライカ</t>
    </rPh>
    <phoneticPr fontId="2"/>
  </si>
  <si>
    <t>郵便番号</t>
    <rPh sb="0" eb="4">
      <t>ユウビンバンゴウ</t>
    </rPh>
    <phoneticPr fontId="2"/>
  </si>
  <si>
    <t>電話番号</t>
    <rPh sb="0" eb="4">
      <t>デンワバンゴウ</t>
    </rPh>
    <phoneticPr fontId="2"/>
  </si>
  <si>
    <t>4　振込先口座</t>
    <phoneticPr fontId="2"/>
  </si>
  <si>
    <t>総事業所数</t>
    <rPh sb="0" eb="1">
      <t>ソウ</t>
    </rPh>
    <rPh sb="1" eb="5">
      <t>ジギョウショスウ</t>
    </rPh>
    <phoneticPr fontId="2"/>
  </si>
  <si>
    <t>（別紙）施設内訳書</t>
    <rPh sb="1" eb="3">
      <t>ベッシ</t>
    </rPh>
    <rPh sb="4" eb="8">
      <t>シセツウチワケ</t>
    </rPh>
    <rPh sb="8" eb="9">
      <t>ショ</t>
    </rPh>
    <phoneticPr fontId="2"/>
  </si>
  <si>
    <t>事業所名</t>
    <rPh sb="0" eb="3">
      <t>ジギョウショ</t>
    </rPh>
    <rPh sb="3" eb="4">
      <t>メイ</t>
    </rPh>
    <phoneticPr fontId="2"/>
  </si>
  <si>
    <t>無床診療所（歯科）</t>
    <rPh sb="0" eb="5">
      <t>ムショウシンリョウジョ</t>
    </rPh>
    <rPh sb="6" eb="8">
      <t>シカ</t>
    </rPh>
    <phoneticPr fontId="2"/>
  </si>
  <si>
    <t>事業所類型</t>
    <rPh sb="0" eb="3">
      <t>ジギョウショ</t>
    </rPh>
    <rPh sb="3" eb="5">
      <t>ルイケイ</t>
    </rPh>
    <phoneticPr fontId="2"/>
  </si>
  <si>
    <t>事業所数</t>
    <rPh sb="0" eb="3">
      <t>ジギョウショ</t>
    </rPh>
    <rPh sb="3" eb="4">
      <t>スウ</t>
    </rPh>
    <phoneticPr fontId="2"/>
  </si>
  <si>
    <t>総床面積
（㎡）</t>
    <rPh sb="0" eb="2">
      <t>ソウユカ</t>
    </rPh>
    <rPh sb="2" eb="4">
      <t>メンセキ</t>
    </rPh>
    <phoneticPr fontId="2"/>
  </si>
  <si>
    <t>対象床面積
（㎡）</t>
    <rPh sb="0" eb="2">
      <t>タイショウ</t>
    </rPh>
    <rPh sb="2" eb="5">
      <t>ユカメンセキ</t>
    </rPh>
    <phoneticPr fontId="2"/>
  </si>
  <si>
    <t>申請額集計</t>
    <rPh sb="0" eb="3">
      <t>シンセイガク</t>
    </rPh>
    <rPh sb="3" eb="5">
      <t>シュウケイ</t>
    </rPh>
    <phoneticPr fontId="2"/>
  </si>
  <si>
    <t>申請する事業所・施設が大型店舗内に所在する場合など、光熱水費が支援対象外の事業所・施設と区別がつかない場合は、面積按分とすること。</t>
    <phoneticPr fontId="2"/>
  </si>
  <si>
    <t>不正受給と判断された場合、申請者名を公表するとともに、不正内容が悪質な場合には告訴される場合があること。</t>
    <phoneticPr fontId="2"/>
  </si>
  <si>
    <t>e-mail</t>
    <phoneticPr fontId="2"/>
  </si>
  <si>
    <t>その他※対象外</t>
    <rPh sb="2" eb="3">
      <t>ホカ</t>
    </rPh>
    <rPh sb="4" eb="7">
      <t>タイショウガイ</t>
    </rPh>
    <phoneticPr fontId="2"/>
  </si>
  <si>
    <t>有床診療所</t>
  </si>
  <si>
    <t>R5年
光熱水費
(按分後)</t>
    <rPh sb="2" eb="3">
      <t>ネン</t>
    </rPh>
    <rPh sb="4" eb="8">
      <t>コウネツスイヒ</t>
    </rPh>
    <rPh sb="10" eb="13">
      <t>アンブンゴ</t>
    </rPh>
    <phoneticPr fontId="2"/>
  </si>
  <si>
    <t>本支援金の支給を受けた後も対象事業所・施設の運営を継続していく意思があること。</t>
    <phoneticPr fontId="2"/>
  </si>
  <si>
    <t>認知症対応型通所介護事業所（共用型を除く）</t>
  </si>
  <si>
    <t>事業所番号
（介護施設等・
障害者施設のみ）</t>
    <rPh sb="0" eb="3">
      <t>ジギョウショ</t>
    </rPh>
    <rPh sb="3" eb="5">
      <t>バンゴウ</t>
    </rPh>
    <rPh sb="7" eb="9">
      <t>カイゴ</t>
    </rPh>
    <rPh sb="9" eb="11">
      <t>シセツ</t>
    </rPh>
    <rPh sb="11" eb="12">
      <t>ナド</t>
    </rPh>
    <rPh sb="14" eb="17">
      <t>ショウガイシャ</t>
    </rPh>
    <rPh sb="17" eb="19">
      <t>シセツ</t>
    </rPh>
    <phoneticPr fontId="2"/>
  </si>
  <si>
    <t>5　申請添付書類</t>
    <rPh sb="2" eb="4">
      <t>シンセイ</t>
    </rPh>
    <rPh sb="4" eb="8">
      <t>テンプショルイ</t>
    </rPh>
    <phoneticPr fontId="2"/>
  </si>
  <si>
    <t>6　宣誓・同意事項</t>
    <rPh sb="2" eb="4">
      <t>センセイ</t>
    </rPh>
    <rPh sb="5" eb="7">
      <t>ドウイ</t>
    </rPh>
    <rPh sb="7" eb="9">
      <t>ジコウ</t>
    </rPh>
    <phoneticPr fontId="2"/>
  </si>
  <si>
    <t>・申請にあたり、以下の事項について、宣誓・同意いただく必要があります。</t>
    <rPh sb="11" eb="13">
      <t>ジコウ</t>
    </rPh>
    <rPh sb="18" eb="20">
      <t>センセイ</t>
    </rPh>
    <rPh sb="21" eb="23">
      <t>ドウイ</t>
    </rPh>
    <rPh sb="27" eb="29">
      <t>ヒツヨウ</t>
    </rPh>
    <phoneticPr fontId="2"/>
  </si>
  <si>
    <t>・各事項を確認のうえ、宣誓・同意いただく場合は〇を入力してください。</t>
    <phoneticPr fontId="2"/>
  </si>
  <si>
    <t>金融機関コード（4桁）</t>
    <rPh sb="9" eb="10">
      <t>ケタ</t>
    </rPh>
    <phoneticPr fontId="2"/>
  </si>
  <si>
    <t>支店コード（3桁）</t>
    <rPh sb="0" eb="2">
      <t>シテン</t>
    </rPh>
    <rPh sb="7" eb="8">
      <t>ケタ</t>
    </rPh>
    <phoneticPr fontId="2"/>
  </si>
  <si>
    <t>口座番号（7桁）</t>
    <rPh sb="0" eb="4">
      <t>コウザバンゴウ</t>
    </rPh>
    <rPh sb="6" eb="7">
      <t>ケタ</t>
    </rPh>
    <phoneticPr fontId="2"/>
  </si>
  <si>
    <t>宿泊型自立訓練</t>
  </si>
  <si>
    <t>短期入所（空床型を除く）</t>
  </si>
  <si>
    <t>療養介護</t>
  </si>
  <si>
    <t>就労継続支援A型</t>
  </si>
  <si>
    <t>就労継続支援B型</t>
  </si>
  <si>
    <t>就労移行支援</t>
  </si>
  <si>
    <t>就労定着支援</t>
  </si>
  <si>
    <t>重度訪問介護</t>
  </si>
  <si>
    <t>同行援護</t>
  </si>
  <si>
    <t>行動援護</t>
  </si>
  <si>
    <t>自立生活援助</t>
  </si>
  <si>
    <t>居宅訪問型児童発達支援</t>
  </si>
  <si>
    <t>保育所等訪問支援</t>
  </si>
  <si>
    <t>幼稚園</t>
  </si>
  <si>
    <t>地域型保育事業所</t>
  </si>
  <si>
    <t>認可外保育施設（居宅訪問型認可外保育施設を除く）</t>
  </si>
  <si>
    <t>重度訪問介護</t>
    <phoneticPr fontId="3"/>
  </si>
  <si>
    <t>同行援護</t>
    <phoneticPr fontId="3"/>
  </si>
  <si>
    <t>行動援護</t>
    <phoneticPr fontId="3"/>
  </si>
  <si>
    <t>自立生活援助</t>
    <phoneticPr fontId="3"/>
  </si>
  <si>
    <t>居宅訪問型児童発達支援</t>
    <phoneticPr fontId="3"/>
  </si>
  <si>
    <t>保育所等訪問支援</t>
    <phoneticPr fontId="3"/>
  </si>
  <si>
    <t>幼稚園</t>
    <phoneticPr fontId="3"/>
  </si>
  <si>
    <t>地域型保育事業所</t>
    <phoneticPr fontId="3"/>
  </si>
  <si>
    <t>認可外保育施設（居宅訪問型認可外保育施設を除く）</t>
    <phoneticPr fontId="3"/>
  </si>
  <si>
    <t>補助率
(病院・有床診療所のみ）</t>
    <rPh sb="0" eb="3">
      <t>ホジョリツ</t>
    </rPh>
    <rPh sb="5" eb="7">
      <t>ビョウイン</t>
    </rPh>
    <rPh sb="8" eb="13">
      <t>ユウショウシンリョウジョ</t>
    </rPh>
    <phoneticPr fontId="2"/>
  </si>
  <si>
    <t>補助率</t>
    <rPh sb="0" eb="3">
      <t>ホジョリツ</t>
    </rPh>
    <phoneticPr fontId="2"/>
  </si>
  <si>
    <t>保育所</t>
    <rPh sb="2" eb="3">
      <t>ショ</t>
    </rPh>
    <phoneticPr fontId="2"/>
  </si>
  <si>
    <t xml:space="preserve">幼稚園型認定こども園 </t>
  </si>
  <si>
    <t xml:space="preserve">幼稚園型認定こども園 </t>
    <phoneticPr fontId="2"/>
  </si>
  <si>
    <t xml:space="preserve">幼保連携型認定こども園 </t>
  </si>
  <si>
    <t xml:space="preserve">幼保連携型認定こども園 </t>
    <phoneticPr fontId="2"/>
  </si>
  <si>
    <t>保育所型認定こども園</t>
  </si>
  <si>
    <t>保育所型認定こども園</t>
    <phoneticPr fontId="2"/>
  </si>
  <si>
    <t>保育所</t>
    <rPh sb="2" eb="3">
      <t>ショ</t>
    </rPh>
    <phoneticPr fontId="3"/>
  </si>
  <si>
    <t>・申請書に添付した書類について、該当する項目に〇を入力してください。</t>
    <rPh sb="1" eb="4">
      <t>シンセイショ</t>
    </rPh>
    <rPh sb="5" eb="7">
      <t>テンプ</t>
    </rPh>
    <rPh sb="9" eb="11">
      <t>ショルイ</t>
    </rPh>
    <rPh sb="16" eb="18">
      <t>ガイトウ</t>
    </rPh>
    <rPh sb="20" eb="22">
      <t>コウモク</t>
    </rPh>
    <rPh sb="25" eb="27">
      <t>ニュウリョク</t>
    </rPh>
    <phoneticPr fontId="2"/>
  </si>
  <si>
    <r>
      <t xml:space="preserve">省エネ対策の取組確認書類（病院・有床診療所のみ）
</t>
    </r>
    <r>
      <rPr>
        <sz val="8"/>
        <color theme="1"/>
        <rFont val="游ゴシック"/>
        <family val="3"/>
        <charset val="128"/>
        <scheme val="minor"/>
      </rPr>
      <t>※病院及び有床診療所は「省エネ対策の取組に係る評価表」を添付。病院及び有床診療所以外は添付不要。</t>
    </r>
    <rPh sb="0" eb="1">
      <t>ショウ</t>
    </rPh>
    <rPh sb="3" eb="5">
      <t>タイサク</t>
    </rPh>
    <rPh sb="6" eb="8">
      <t>トリクミ</t>
    </rPh>
    <rPh sb="8" eb="10">
      <t>カクニン</t>
    </rPh>
    <rPh sb="10" eb="12">
      <t>ショルイ</t>
    </rPh>
    <rPh sb="13" eb="15">
      <t>ビョウイン</t>
    </rPh>
    <rPh sb="16" eb="18">
      <t>ユウショウ</t>
    </rPh>
    <rPh sb="18" eb="21">
      <t>シンリョウジョ</t>
    </rPh>
    <rPh sb="26" eb="29">
      <t>ビョウインオヨ</t>
    </rPh>
    <rPh sb="30" eb="35">
      <t>ユウショウシンリョウジョ</t>
    </rPh>
    <rPh sb="53" eb="55">
      <t>テンプ</t>
    </rPh>
    <rPh sb="65" eb="67">
      <t>イガイ</t>
    </rPh>
    <rPh sb="68" eb="72">
      <t>テンプフヨウ</t>
    </rPh>
    <phoneticPr fontId="2"/>
  </si>
  <si>
    <t>↓面積按分する場合のみ</t>
    <phoneticPr fontId="2"/>
  </si>
  <si>
    <t>↓省エネ対策評価の結果</t>
    <rPh sb="1" eb="2">
      <t>ショウ</t>
    </rPh>
    <rPh sb="4" eb="6">
      <t>タイサク</t>
    </rPh>
    <rPh sb="6" eb="8">
      <t>ヒョウカ</t>
    </rPh>
    <rPh sb="9" eb="11">
      <t>ケッカ</t>
    </rPh>
    <phoneticPr fontId="2"/>
  </si>
  <si>
    <t>食材料費等支給額</t>
    <rPh sb="0" eb="5">
      <t>ショクザイリョウヒトウ</t>
    </rPh>
    <rPh sb="5" eb="8">
      <t>シキュウガク</t>
    </rPh>
    <phoneticPr fontId="2"/>
  </si>
  <si>
    <t>理事長</t>
    <rPh sb="0" eb="3">
      <t>リジチョウ</t>
    </rPh>
    <phoneticPr fontId="2"/>
  </si>
  <si>
    <t>茨城　太郎</t>
    <rPh sb="0" eb="2">
      <t>イバラキ</t>
    </rPh>
    <rPh sb="3" eb="5">
      <t>タロウ</t>
    </rPh>
    <phoneticPr fontId="2"/>
  </si>
  <si>
    <t>3108555</t>
    <phoneticPr fontId="2"/>
  </si>
  <si>
    <t>水戸市笠原町978番6</t>
    <rPh sb="0" eb="3">
      <t>ミトシ</t>
    </rPh>
    <rPh sb="3" eb="6">
      <t>カサハラチョウ</t>
    </rPh>
    <rPh sb="9" eb="10">
      <t>バン</t>
    </rPh>
    <phoneticPr fontId="2"/>
  </si>
  <si>
    <t>事務局</t>
    <rPh sb="0" eb="3">
      <t>ジムキョク</t>
    </rPh>
    <phoneticPr fontId="2"/>
  </si>
  <si>
    <t>茨城　次郎</t>
    <rPh sb="0" eb="2">
      <t>イバラキ</t>
    </rPh>
    <rPh sb="3" eb="5">
      <t>ジロウ</t>
    </rPh>
    <phoneticPr fontId="2"/>
  </si>
  <si>
    <t>0293011111</t>
    <phoneticPr fontId="2"/>
  </si>
  <si>
    <t>○</t>
  </si>
  <si>
    <t>〇</t>
  </si>
  <si>
    <t>茨城○○病院</t>
    <rPh sb="0" eb="2">
      <t>イバラキ</t>
    </rPh>
    <rPh sb="4" eb="6">
      <t>ビョウイン</t>
    </rPh>
    <phoneticPr fontId="2"/>
  </si>
  <si>
    <t>水戸市笠原町XXXXX</t>
    <rPh sb="0" eb="3">
      <t>ミトシ</t>
    </rPh>
    <rPh sb="3" eb="6">
      <t>カサハラチョウ</t>
    </rPh>
    <phoneticPr fontId="2"/>
  </si>
  <si>
    <t>茨城○○診療所</t>
    <rPh sb="0" eb="2">
      <t>イバラキ</t>
    </rPh>
    <rPh sb="4" eb="7">
      <t>シンリョウジョ</t>
    </rPh>
    <phoneticPr fontId="2"/>
  </si>
  <si>
    <t>茨城○○医科診療所</t>
    <rPh sb="0" eb="2">
      <t>イバラキ</t>
    </rPh>
    <rPh sb="4" eb="6">
      <t>イカ</t>
    </rPh>
    <rPh sb="6" eb="9">
      <t>シンリョウジョ</t>
    </rPh>
    <phoneticPr fontId="2"/>
  </si>
  <si>
    <t>茨城○○歯科診療所</t>
    <rPh sb="0" eb="2">
      <t>イバラキ</t>
    </rPh>
    <rPh sb="4" eb="6">
      <t>シカ</t>
    </rPh>
    <rPh sb="6" eb="9">
      <t>シンリョウジョ</t>
    </rPh>
    <phoneticPr fontId="2"/>
  </si>
  <si>
    <t>茨城○○薬局</t>
    <rPh sb="0" eb="2">
      <t>イバラキ</t>
    </rPh>
    <rPh sb="4" eb="6">
      <t>ヤッキョク</t>
    </rPh>
    <phoneticPr fontId="2"/>
  </si>
  <si>
    <t>茨城○○接骨院</t>
    <rPh sb="0" eb="2">
      <t>イバラキ</t>
    </rPh>
    <rPh sb="4" eb="7">
      <t>セッコツイン</t>
    </rPh>
    <phoneticPr fontId="2"/>
  </si>
  <si>
    <t>茨城○○助産所</t>
    <rPh sb="0" eb="2">
      <t>イバラキ</t>
    </rPh>
    <rPh sb="4" eb="7">
      <t>ジョサンジョ</t>
    </rPh>
    <phoneticPr fontId="2"/>
  </si>
  <si>
    <t>茨城○○デンタルラボ</t>
    <rPh sb="0" eb="2">
      <t>イバラキ</t>
    </rPh>
    <phoneticPr fontId="2"/>
  </si>
  <si>
    <t>茨城○○園</t>
    <rPh sb="0" eb="2">
      <t>イバラキ</t>
    </rPh>
    <rPh sb="4" eb="5">
      <t>エン</t>
    </rPh>
    <phoneticPr fontId="2"/>
  </si>
  <si>
    <t>08xxxxxxxx</t>
  </si>
  <si>
    <t>茨城○○の郷</t>
    <rPh sb="0" eb="2">
      <t>イバラキ</t>
    </rPh>
    <rPh sb="5" eb="6">
      <t>サト</t>
    </rPh>
    <phoneticPr fontId="2"/>
  </si>
  <si>
    <t>茨城○○の園</t>
    <rPh sb="0" eb="2">
      <t>イバラキ</t>
    </rPh>
    <rPh sb="5" eb="6">
      <t>ソノ</t>
    </rPh>
    <phoneticPr fontId="2"/>
  </si>
  <si>
    <t>茨城○○介護医療院</t>
    <rPh sb="0" eb="2">
      <t>イバラキ</t>
    </rPh>
    <rPh sb="4" eb="6">
      <t>カイゴ</t>
    </rPh>
    <rPh sb="6" eb="8">
      <t>イリョウ</t>
    </rPh>
    <rPh sb="8" eb="9">
      <t>イン</t>
    </rPh>
    <phoneticPr fontId="2"/>
  </si>
  <si>
    <t>茨城××病院</t>
    <rPh sb="0" eb="2">
      <t>イバラキ</t>
    </rPh>
    <rPh sb="4" eb="6">
      <t>ビョウイン</t>
    </rPh>
    <phoneticPr fontId="2"/>
  </si>
  <si>
    <t>グループホーム茨城○○</t>
    <rPh sb="7" eb="9">
      <t>イバラキ</t>
    </rPh>
    <phoneticPr fontId="2"/>
  </si>
  <si>
    <t>ショートステイ茨城○○</t>
    <rPh sb="7" eb="9">
      <t>イバラキ</t>
    </rPh>
    <phoneticPr fontId="2"/>
  </si>
  <si>
    <t>茨城○○館</t>
    <rPh sb="0" eb="2">
      <t>イバラキ</t>
    </rPh>
    <rPh sb="4" eb="5">
      <t>カン</t>
    </rPh>
    <phoneticPr fontId="2"/>
  </si>
  <si>
    <t>ケア茨城○○</t>
    <rPh sb="2" eb="4">
      <t>イバラキ</t>
    </rPh>
    <phoneticPr fontId="2"/>
  </si>
  <si>
    <t>○○ローズ園</t>
    <rPh sb="5" eb="6">
      <t>エン</t>
    </rPh>
    <phoneticPr fontId="2"/>
  </si>
  <si>
    <t>養護老人ホーム○○</t>
  </si>
  <si>
    <t>軽費老人ホーム○○</t>
  </si>
  <si>
    <t>デイサービス○○</t>
  </si>
  <si>
    <t>デイサービス××</t>
  </si>
  <si>
    <t>デイサービス△△</t>
  </si>
  <si>
    <t>リハビリ型デイサービス□□</t>
    <rPh sb="4" eb="5">
      <t>ガタ</t>
    </rPh>
    <phoneticPr fontId="2"/>
  </si>
  <si>
    <t>〇〇の家</t>
    <rPh sb="3" eb="4">
      <t>イエ</t>
    </rPh>
    <phoneticPr fontId="2"/>
  </si>
  <si>
    <t>水戸△△ホーム</t>
    <rPh sb="0" eb="2">
      <t>ミト</t>
    </rPh>
    <phoneticPr fontId="2"/>
  </si>
  <si>
    <t>□□サービス</t>
  </si>
  <si>
    <t>訪問入浴□□事業所</t>
    <rPh sb="0" eb="4">
      <t>ホウモンニュウヨク</t>
    </rPh>
    <rPh sb="6" eb="9">
      <t>ジギョウショ</t>
    </rPh>
    <phoneticPr fontId="2"/>
  </si>
  <si>
    <t>訪問看護ステーション△△</t>
    <rPh sb="0" eb="4">
      <t>ホウモンカンゴ</t>
    </rPh>
    <phoneticPr fontId="2"/>
  </si>
  <si>
    <t>訪問リハビリ〇〇</t>
    <rPh sb="0" eb="2">
      <t>ホウモン</t>
    </rPh>
    <phoneticPr fontId="2"/>
  </si>
  <si>
    <t>訪問介護※※</t>
    <rPh sb="0" eb="2">
      <t>ホウモン</t>
    </rPh>
    <rPh sb="2" eb="4">
      <t>カイゴ</t>
    </rPh>
    <phoneticPr fontId="2"/>
  </si>
  <si>
    <t>訪問介護××</t>
    <rPh sb="0" eb="4">
      <t>ホウモンカイゴ</t>
    </rPh>
    <phoneticPr fontId="2"/>
  </si>
  <si>
    <t>介護支援〇〇の家</t>
    <rPh sb="0" eb="2">
      <t>カイゴ</t>
    </rPh>
    <rPh sb="2" eb="4">
      <t>シエン</t>
    </rPh>
    <rPh sb="7" eb="8">
      <t>イエ</t>
    </rPh>
    <phoneticPr fontId="2"/>
  </si>
  <si>
    <t>居宅療養管理△△</t>
    <rPh sb="0" eb="2">
      <t>キョタク</t>
    </rPh>
    <rPh sb="2" eb="4">
      <t>リョウヨウ</t>
    </rPh>
    <rPh sb="4" eb="6">
      <t>カンリ</t>
    </rPh>
    <phoneticPr fontId="2"/>
  </si>
  <si>
    <t>△△の里</t>
    <rPh sb="3" eb="4">
      <t>サト</t>
    </rPh>
    <phoneticPr fontId="2"/>
  </si>
  <si>
    <t>グループホーム〇〇</t>
  </si>
  <si>
    <t>茨城〇〇支援センター</t>
    <rPh sb="0" eb="2">
      <t>イバラキ</t>
    </rPh>
    <rPh sb="4" eb="6">
      <t>シエン</t>
    </rPh>
    <phoneticPr fontId="2"/>
  </si>
  <si>
    <t>茨城生活訓練センター</t>
    <rPh sb="0" eb="2">
      <t>イバラキ</t>
    </rPh>
    <rPh sb="2" eb="4">
      <t>セイカツ</t>
    </rPh>
    <rPh sb="4" eb="6">
      <t>クンレン</t>
    </rPh>
    <phoneticPr fontId="2"/>
  </si>
  <si>
    <t>水戸△△の家</t>
    <rPh sb="0" eb="2">
      <t>ミト</t>
    </rPh>
    <rPh sb="5" eb="6">
      <t>イエ</t>
    </rPh>
    <phoneticPr fontId="2"/>
  </si>
  <si>
    <t>××就労継続支援事業所</t>
    <rPh sb="2" eb="8">
      <t>シュウロウケイゾクシエン</t>
    </rPh>
    <rPh sb="8" eb="11">
      <t>ジギョウショ</t>
    </rPh>
    <phoneticPr fontId="2"/>
  </si>
  <si>
    <t>〇〇就労継続支援事業所</t>
    <rPh sb="2" eb="6">
      <t>シュウロウケイゾク</t>
    </rPh>
    <rPh sb="6" eb="8">
      <t>シエン</t>
    </rPh>
    <rPh sb="8" eb="11">
      <t>ジギョウショ</t>
    </rPh>
    <phoneticPr fontId="2"/>
  </si>
  <si>
    <t>こども発達支援センター</t>
    <rPh sb="3" eb="5">
      <t>ハッタツ</t>
    </rPh>
    <rPh sb="5" eb="7">
      <t>シエン</t>
    </rPh>
    <phoneticPr fontId="2"/>
  </si>
  <si>
    <t>放課後△△の杜</t>
    <rPh sb="0" eb="3">
      <t>ホウカゴ</t>
    </rPh>
    <rPh sb="6" eb="7">
      <t>モリ</t>
    </rPh>
    <phoneticPr fontId="2"/>
  </si>
  <si>
    <t>居宅介護××</t>
    <rPh sb="0" eb="4">
      <t>キョタクカイゴ</t>
    </rPh>
    <phoneticPr fontId="2"/>
  </si>
  <si>
    <t>※※幼稚園</t>
    <rPh sb="2" eb="5">
      <t>ヨウチエン</t>
    </rPh>
    <phoneticPr fontId="2"/>
  </si>
  <si>
    <t>□□ナーサリー</t>
  </si>
  <si>
    <t>光熱水費
支給額</t>
    <rPh sb="0" eb="4">
      <t>コウネツスイヒ</t>
    </rPh>
    <rPh sb="5" eb="8">
      <t>シキュウガク</t>
    </rPh>
    <phoneticPr fontId="2"/>
  </si>
  <si>
    <t>食材料費</t>
    <rPh sb="0" eb="1">
      <t>ショク</t>
    </rPh>
    <rPh sb="1" eb="3">
      <t>ザイリョウ</t>
    </rPh>
    <rPh sb="3" eb="4">
      <t>ヒ</t>
    </rPh>
    <phoneticPr fontId="2"/>
  </si>
  <si>
    <t>〇〇保育園</t>
    <rPh sb="2" eb="5">
      <t>ホイクエン</t>
    </rPh>
    <phoneticPr fontId="2"/>
  </si>
  <si>
    <t>△△保育園</t>
    <rPh sb="2" eb="5">
      <t>ホイクエン</t>
    </rPh>
    <rPh sb="4" eb="5">
      <t>エン</t>
    </rPh>
    <phoneticPr fontId="2"/>
  </si>
  <si>
    <t>認定こども園□□園</t>
    <rPh sb="0" eb="2">
      <t>ニンテイ</t>
    </rPh>
    <rPh sb="5" eb="6">
      <t>エン</t>
    </rPh>
    <rPh sb="8" eb="9">
      <t>エン</t>
    </rPh>
    <phoneticPr fontId="2"/>
  </si>
  <si>
    <t>△△幼稚園</t>
    <rPh sb="2" eb="5">
      <t>ヨウチエン</t>
    </rPh>
    <phoneticPr fontId="2"/>
  </si>
  <si>
    <t>※※保育園</t>
    <rPh sb="2" eb="5">
      <t>ホイクエン</t>
    </rPh>
    <phoneticPr fontId="2"/>
  </si>
  <si>
    <t>食材料費等
支給額</t>
    <rPh sb="0" eb="4">
      <t>ショクザイリョウヒ</t>
    </rPh>
    <rPh sb="4" eb="5">
      <t>トウ</t>
    </rPh>
    <rPh sb="6" eb="9">
      <t>シキュウガク</t>
    </rPh>
    <phoneticPr fontId="2"/>
  </si>
  <si>
    <t>光熱水費支給額</t>
    <rPh sb="0" eb="4">
      <t>コウネツスイヒ</t>
    </rPh>
    <rPh sb="4" eb="7">
      <t>シキュウガク</t>
    </rPh>
    <phoneticPr fontId="2"/>
  </si>
  <si>
    <t>メガネ○○　ショッピングセンター□□店</t>
    <rPh sb="18" eb="19">
      <t>ミセ</t>
    </rPh>
    <phoneticPr fontId="2"/>
  </si>
  <si>
    <t>茨城○○歯科技工所</t>
    <rPh sb="0" eb="2">
      <t>イバラキ</t>
    </rPh>
    <rPh sb="4" eb="6">
      <t>シカ</t>
    </rPh>
    <rPh sb="6" eb="9">
      <t>ギコウショ</t>
    </rPh>
    <phoneticPr fontId="2"/>
  </si>
  <si>
    <t>障害者支援施設〇〇</t>
    <rPh sb="0" eb="3">
      <t>ショウガイシャ</t>
    </rPh>
    <rPh sb="3" eb="5">
      <t>シエン</t>
    </rPh>
    <rPh sb="5" eb="7">
      <t>シセツ</t>
    </rPh>
    <phoneticPr fontId="2"/>
  </si>
  <si>
    <t>〇〇学園</t>
    <rPh sb="2" eb="4">
      <t>ガクエン</t>
    </rPh>
    <phoneticPr fontId="2"/>
  </si>
  <si>
    <t>事業所〇〇</t>
    <rPh sb="0" eb="3">
      <t>ジギョウショ</t>
    </rPh>
    <phoneticPr fontId="2"/>
  </si>
  <si>
    <t>こども○○　□店</t>
    <rPh sb="7" eb="8">
      <t>テン</t>
    </rPh>
    <phoneticPr fontId="2"/>
  </si>
  <si>
    <t>○○介護サービス</t>
    <rPh sb="2" eb="4">
      <t>カイゴ</t>
    </rPh>
    <phoneticPr fontId="2"/>
  </si>
  <si>
    <t>株式会社〇〇</t>
  </si>
  <si>
    <t>〇〇センター</t>
  </si>
  <si>
    <t>訪問介護事業所〇〇</t>
  </si>
  <si>
    <t>□□荘</t>
  </si>
  <si>
    <t>〇〇こども園</t>
  </si>
  <si>
    <t>〇〇センター□□</t>
  </si>
  <si>
    <t>医療政策課</t>
    <rPh sb="0" eb="2">
      <t>イリョウ</t>
    </rPh>
    <rPh sb="2" eb="4">
      <t>セイサク</t>
    </rPh>
    <rPh sb="4" eb="5">
      <t>カ</t>
    </rPh>
    <phoneticPr fontId="2"/>
  </si>
  <si>
    <t>R5年
光熱水費</t>
    <rPh sb="2" eb="3">
      <t>ネン</t>
    </rPh>
    <rPh sb="4" eb="8">
      <t>コウネツスイヒ</t>
    </rPh>
    <phoneticPr fontId="2"/>
  </si>
  <si>
    <t>R6.10月
光熱水費</t>
    <rPh sb="5" eb="6">
      <t>ツキ</t>
    </rPh>
    <rPh sb="7" eb="11">
      <t>コウネツスイヒ</t>
    </rPh>
    <phoneticPr fontId="2"/>
  </si>
  <si>
    <t>R6.11月
光熱水費</t>
    <rPh sb="5" eb="6">
      <t>ツキ</t>
    </rPh>
    <rPh sb="7" eb="11">
      <t>コウネツスイヒ</t>
    </rPh>
    <phoneticPr fontId="2"/>
  </si>
  <si>
    <t>R6年
光熱水費
(按分後)</t>
    <rPh sb="2" eb="3">
      <t>ネン</t>
    </rPh>
    <rPh sb="4" eb="8">
      <t>コウネツスイヒ</t>
    </rPh>
    <rPh sb="10" eb="13">
      <t>アンブンゴ</t>
    </rPh>
    <phoneticPr fontId="2"/>
  </si>
  <si>
    <t>・「１　申請者（法人情報）」と同じ名義のものを記入してください。</t>
    <rPh sb="23" eb="25">
      <t>キニュウ</t>
    </rPh>
    <phoneticPr fontId="2"/>
  </si>
  <si>
    <t>事業所類型</t>
    <rPh sb="0" eb="5">
      <t>ジギョウショルイケイ</t>
    </rPh>
    <phoneticPr fontId="2"/>
  </si>
  <si>
    <t>【必須書類】振込先口座の通帳の写し</t>
    <rPh sb="1" eb="3">
      <t>ヒッス</t>
    </rPh>
    <rPh sb="3" eb="5">
      <t>ショルイ</t>
    </rPh>
    <rPh sb="6" eb="9">
      <t>フリコミサキ</t>
    </rPh>
    <rPh sb="9" eb="11">
      <t>コウザ</t>
    </rPh>
    <rPh sb="12" eb="14">
      <t>ツウチョウ</t>
    </rPh>
    <rPh sb="15" eb="16">
      <t>ウツ</t>
    </rPh>
    <phoneticPr fontId="2"/>
  </si>
  <si>
    <t>申請内容の裏付けとなる証拠書類（決算書、光熱水費の領収書等）を７年間保存すること。</t>
    <rPh sb="20" eb="24">
      <t>コウネツスイヒ</t>
    </rPh>
    <rPh sb="25" eb="28">
      <t>リョウシュウショ</t>
    </rPh>
    <rPh sb="28" eb="29">
      <t>ナド</t>
    </rPh>
    <phoneticPr fontId="2"/>
  </si>
  <si>
    <r>
      <t>３　申請額　※（別紙）</t>
    </r>
    <r>
      <rPr>
        <b/>
        <sz val="10"/>
        <color rgb="FFFF0000"/>
        <rFont val="游ゴシック"/>
        <family val="3"/>
        <charset val="128"/>
        <scheme val="minor"/>
      </rPr>
      <t>施設内訳書に記載してください（自動転記されます）</t>
    </r>
    <rPh sb="2" eb="4">
      <t>シンセイ</t>
    </rPh>
    <rPh sb="4" eb="5">
      <t>ガク</t>
    </rPh>
    <rPh sb="8" eb="10">
      <t>ベッシ</t>
    </rPh>
    <rPh sb="11" eb="13">
      <t>シセツ</t>
    </rPh>
    <rPh sb="13" eb="15">
      <t>ウチワケ</t>
    </rPh>
    <rPh sb="15" eb="16">
      <t>ショ</t>
    </rPh>
    <rPh sb="17" eb="19">
      <t>キサイ</t>
    </rPh>
    <rPh sb="26" eb="28">
      <t>ジドウ</t>
    </rPh>
    <rPh sb="28" eb="30">
      <t>テンキ</t>
    </rPh>
    <phoneticPr fontId="3"/>
  </si>
  <si>
    <r>
      <t>以上</t>
    </r>
    <r>
      <rPr>
        <sz val="10"/>
        <rFont val="游ゴシック"/>
        <family val="3"/>
        <charset val="128"/>
        <scheme val="minor"/>
      </rPr>
      <t>、すべての</t>
    </r>
    <r>
      <rPr>
        <sz val="10"/>
        <color theme="1"/>
        <rFont val="游ゴシック"/>
        <family val="3"/>
        <charset val="128"/>
        <scheme val="minor"/>
      </rPr>
      <t>事項について、宣誓・同意します。</t>
    </r>
    <rPh sb="0" eb="2">
      <t>イジョウ</t>
    </rPh>
    <rPh sb="7" eb="9">
      <t>ジコウ</t>
    </rPh>
    <rPh sb="14" eb="16">
      <t>センセイ</t>
    </rPh>
    <rPh sb="17" eb="19">
      <t>ドウイ</t>
    </rPh>
    <phoneticPr fontId="2"/>
  </si>
  <si>
    <t>令和7年度茨城県医療機関・福祉施設等物価高騰対策支援金支給申請書兼宣誓・同意書</t>
    <rPh sb="0" eb="2">
      <t>レイワ</t>
    </rPh>
    <rPh sb="3" eb="5">
      <t>ネンド</t>
    </rPh>
    <rPh sb="5" eb="7">
      <t>イバラキ</t>
    </rPh>
    <rPh sb="7" eb="8">
      <t>ケン</t>
    </rPh>
    <rPh sb="8" eb="10">
      <t>イリョウ</t>
    </rPh>
    <rPh sb="10" eb="12">
      <t>キカン</t>
    </rPh>
    <rPh sb="13" eb="15">
      <t>フクシ</t>
    </rPh>
    <rPh sb="15" eb="17">
      <t>シセツ</t>
    </rPh>
    <rPh sb="17" eb="18">
      <t>トウ</t>
    </rPh>
    <rPh sb="18" eb="20">
      <t>ブッカ</t>
    </rPh>
    <rPh sb="20" eb="22">
      <t>コウトウ</t>
    </rPh>
    <rPh sb="22" eb="24">
      <t>タイサク</t>
    </rPh>
    <rPh sb="24" eb="27">
      <t>シエンキン</t>
    </rPh>
    <phoneticPr fontId="3"/>
  </si>
  <si>
    <t>（令和7年度支援金）</t>
    <rPh sb="1" eb="3">
      <t>レイワ</t>
    </rPh>
    <rPh sb="4" eb="6">
      <t>ネンド</t>
    </rPh>
    <phoneticPr fontId="2"/>
  </si>
  <si>
    <t xml:space="preserve">令和7年度茨城県医療機関・福祉施設等物価高騰対策支援金支給要綱を確認済みであること。
</t>
    <rPh sb="0" eb="2">
      <t>レイワ</t>
    </rPh>
    <rPh sb="3" eb="5">
      <t>ネンド</t>
    </rPh>
    <rPh sb="27" eb="29">
      <t>シキュウ</t>
    </rPh>
    <phoneticPr fontId="2"/>
  </si>
  <si>
    <t>R7年
光熱水費
(按分後)</t>
    <rPh sb="2" eb="3">
      <t>ネン</t>
    </rPh>
    <rPh sb="4" eb="8">
      <t>コウネツスイヒ</t>
    </rPh>
    <rPh sb="10" eb="13">
      <t>アンブンゴ</t>
    </rPh>
    <phoneticPr fontId="2"/>
  </si>
  <si>
    <t>R6.4.1以前</t>
    <rPh sb="6" eb="8">
      <t>イゼン</t>
    </rPh>
    <phoneticPr fontId="2"/>
  </si>
  <si>
    <t>R6.10/2～R7.4/1</t>
    <phoneticPr fontId="2"/>
  </si>
  <si>
    <t>※R7年度に実施したR6支援金（申請受付期間R7.4.21～5.30）を受領している場合は、当該申請時と同じ額を記載すること</t>
    <rPh sb="3" eb="5">
      <t>ネンド</t>
    </rPh>
    <rPh sb="6" eb="8">
      <t>ジッシ</t>
    </rPh>
    <rPh sb="12" eb="15">
      <t>シエンキン</t>
    </rPh>
    <rPh sb="16" eb="18">
      <t>シンセイ</t>
    </rPh>
    <rPh sb="18" eb="22">
      <t>ウケツケキカン</t>
    </rPh>
    <rPh sb="36" eb="38">
      <t>ズリョウ</t>
    </rPh>
    <rPh sb="42" eb="44">
      <t>バアイ</t>
    </rPh>
    <rPh sb="46" eb="48">
      <t>トウガイ</t>
    </rPh>
    <rPh sb="48" eb="51">
      <t>シンセイジ</t>
    </rPh>
    <rPh sb="52" eb="53">
      <t>オナ</t>
    </rPh>
    <rPh sb="54" eb="55">
      <t>ガク</t>
    </rPh>
    <rPh sb="56" eb="58">
      <t>キサイ</t>
    </rPh>
    <phoneticPr fontId="2"/>
  </si>
  <si>
    <t>開設日（いずれかに〇）</t>
    <rPh sb="0" eb="3">
      <t>カイセツビ</t>
    </rPh>
    <phoneticPr fontId="2"/>
  </si>
  <si>
    <r>
      <t xml:space="preserve">光熱水費の算出根拠書類（確定申告書、決算書等）
</t>
    </r>
    <r>
      <rPr>
        <sz val="10"/>
        <rFont val="游ゴシック"/>
        <family val="3"/>
        <charset val="128"/>
        <scheme val="minor"/>
      </rPr>
      <t>※令和7年度に実施した「令和6年度茨城県医療機関・福祉施設等物価高騰支援金」を受領した事業所は添付不要。</t>
    </r>
    <rPh sb="0" eb="4">
      <t>コウネツスイヒ</t>
    </rPh>
    <rPh sb="5" eb="11">
      <t>サンシュツコンキョショルイ</t>
    </rPh>
    <rPh sb="12" eb="17">
      <t>カクテイシンコクショ</t>
    </rPh>
    <rPh sb="18" eb="21">
      <t>ケッサンショ</t>
    </rPh>
    <rPh sb="21" eb="22">
      <t>トウ</t>
    </rPh>
    <phoneticPr fontId="2"/>
  </si>
  <si>
    <t>R6年度
食材料費負担額</t>
    <rPh sb="0" eb="4">
      <t>r6ネンド</t>
    </rPh>
    <rPh sb="5" eb="9">
      <t>ショクザイリョウヒ</t>
    </rPh>
    <rPh sb="9" eb="12">
      <t>フタンガク</t>
    </rPh>
    <phoneticPr fontId="2"/>
  </si>
  <si>
    <t>光熱水費</t>
    <rPh sb="0" eb="4">
      <t>コウネツスイヒ</t>
    </rPh>
    <phoneticPr fontId="2"/>
  </si>
  <si>
    <t>食材料費</t>
    <rPh sb="0" eb="4">
      <t>ショクザイリョウヒ</t>
    </rPh>
    <phoneticPr fontId="2"/>
  </si>
  <si>
    <t>R7年度
食材料費負担額</t>
    <phoneticPr fontId="2"/>
  </si>
  <si>
    <t>短期入所、共同生活援助、宿泊型自立訓練のみ記入</t>
    <rPh sb="21" eb="23">
      <t>キニュウ</t>
    </rPh>
    <phoneticPr fontId="2"/>
  </si>
  <si>
    <t xml:space="preserve">【事業所類型：短期入所（空床型を除く）、共同生活援助、宿泊型自立訓練のみ宣誓・同意】
短期入所（空床型を除く）、共同生活援助、宿泊型自立訓練について、令和７年４月１日以降、食材料費等の価格高騰を理由とした食費の値上げを行っていない又は、既に徴収した値上げ相当額に係る本支援金支給額分の返還等を実施し、利用者への価格転嫁解消若しくは緩和を行うこと。
</t>
    <rPh sb="4" eb="6">
      <t>ルイケイ</t>
    </rPh>
    <rPh sb="7" eb="11">
      <t>タンキニュウショ</t>
    </rPh>
    <rPh sb="20" eb="26">
      <t>キョウドウセイカツエンジョ</t>
    </rPh>
    <rPh sb="27" eb="34">
      <t>シュクハクガタジリツクンレン</t>
    </rPh>
    <rPh sb="150" eb="152">
      <t>リヨウ</t>
    </rPh>
    <phoneticPr fontId="2"/>
  </si>
  <si>
    <t>R6受領</t>
    <rPh sb="2" eb="4">
      <t>ジュリョウ</t>
    </rPh>
    <phoneticPr fontId="2"/>
  </si>
  <si>
    <t>R6未受領</t>
    <rPh sb="2" eb="3">
      <t>ミ</t>
    </rPh>
    <rPh sb="3" eb="5">
      <t>ジュリョウ</t>
    </rPh>
    <phoneticPr fontId="2"/>
  </si>
  <si>
    <t>R6支援金の受領（受領済みの場合は〇）</t>
    <rPh sb="2" eb="5">
      <t>シエンキン</t>
    </rPh>
    <rPh sb="6" eb="8">
      <t>ジュリョウ</t>
    </rPh>
    <rPh sb="9" eb="12">
      <t>ジュリョウズ</t>
    </rPh>
    <rPh sb="14" eb="16">
      <t>バアイ</t>
    </rPh>
    <phoneticPr fontId="2"/>
  </si>
  <si>
    <t>就労選択支援</t>
    <rPh sb="0" eb="6">
      <t>シュウロウセンタクシエン</t>
    </rPh>
    <phoneticPr fontId="2"/>
  </si>
  <si>
    <t>食材料費事業所負担の有無</t>
    <rPh sb="0" eb="4">
      <t>ショクザイリョウヒ</t>
    </rPh>
    <rPh sb="4" eb="9">
      <t>ジギョウショフタン</t>
    </rPh>
    <rPh sb="10" eb="12">
      <t>ウム</t>
    </rPh>
    <phoneticPr fontId="2"/>
  </si>
  <si>
    <t>事業者負担有無</t>
    <rPh sb="0" eb="5">
      <t>ジギョウシャフタン</t>
    </rPh>
    <rPh sb="5" eb="7">
      <t>ウム</t>
    </rPh>
    <phoneticPr fontId="2"/>
  </si>
  <si>
    <t>有</t>
    <rPh sb="0" eb="1">
      <t>アリ</t>
    </rPh>
    <phoneticPr fontId="2"/>
  </si>
  <si>
    <t>無</t>
    <rPh sb="0" eb="1">
      <t>ナシ</t>
    </rPh>
    <phoneticPr fontId="2"/>
  </si>
  <si>
    <t>病床数・
入所（居）者数</t>
    <rPh sb="0" eb="3">
      <t>ビョウショウスウ</t>
    </rPh>
    <rPh sb="5" eb="7">
      <t>ニュウショ</t>
    </rPh>
    <rPh sb="8" eb="9">
      <t>キョ</t>
    </rPh>
    <rPh sb="10" eb="11">
      <t>シャ</t>
    </rPh>
    <rPh sb="11" eb="12">
      <t>スウ</t>
    </rPh>
    <phoneticPr fontId="2"/>
  </si>
  <si>
    <t>R7.10月
光熱水費</t>
    <rPh sb="5" eb="6">
      <t>ツキ</t>
    </rPh>
    <rPh sb="7" eb="11">
      <t>コウネツスイヒ</t>
    </rPh>
    <phoneticPr fontId="2"/>
  </si>
  <si>
    <t>R7.11月
光熱水費</t>
    <rPh sb="5" eb="6">
      <t>ツキ</t>
    </rPh>
    <rPh sb="7" eb="11">
      <t>コウネツスイヒ</t>
    </rPh>
    <phoneticPr fontId="2"/>
  </si>
  <si>
    <t>R6支援金を受領していない場合</t>
    <rPh sb="2" eb="5">
      <t>シエンキン</t>
    </rPh>
    <rPh sb="6" eb="8">
      <t>ジュリョウ</t>
    </rPh>
    <rPh sb="13" eb="15">
      <t>バアイ</t>
    </rPh>
    <phoneticPr fontId="2"/>
  </si>
  <si>
    <t>幼児教育・保育施設</t>
    <rPh sb="0" eb="4">
      <t>ヨウジキョウイク</t>
    </rPh>
    <rPh sb="5" eb="7">
      <t>ホイク</t>
    </rPh>
    <phoneticPr fontId="2"/>
  </si>
  <si>
    <t>幼児教育・保育施設</t>
    <rPh sb="0" eb="2">
      <t>ヨウジ</t>
    </rPh>
    <rPh sb="2" eb="4">
      <t>キョウイク</t>
    </rPh>
    <rPh sb="5" eb="7">
      <t>ホイク</t>
    </rPh>
    <rPh sb="7" eb="9">
      <t>シセツ</t>
    </rPh>
    <phoneticPr fontId="2"/>
  </si>
  <si>
    <t>R6.4/2～R6.10/1</t>
    <phoneticPr fontId="2"/>
  </si>
  <si>
    <t>R6支援金を受領している場合　※</t>
    <rPh sb="2" eb="5">
      <t>シエンキン</t>
    </rPh>
    <rPh sb="6" eb="8">
      <t>ジュリョウ</t>
    </rPh>
    <rPh sb="12" eb="14">
      <t>バアイ</t>
    </rPh>
    <phoneticPr fontId="2"/>
  </si>
  <si>
    <t>（様式第１号）</t>
    <rPh sb="1" eb="3">
      <t>ヨウシキ</t>
    </rPh>
    <rPh sb="3" eb="4">
      <t>ダイ</t>
    </rPh>
    <rPh sb="5" eb="6">
      <t>ゴウ</t>
    </rPh>
    <phoneticPr fontId="3"/>
  </si>
  <si>
    <t>R7.4/2～R7.10/1</t>
    <phoneticPr fontId="2"/>
  </si>
  <si>
    <t>　標記について、次のとおり申請します。</t>
    <phoneticPr fontId="3"/>
  </si>
  <si>
    <t>支給要件確認書類（施術所・助産所・歯科技工所のみ）
※令和7年度に医療保険（療養費）の対象となる施術、分娩若しくは妊婦検診等、歯科技工物の作成又は加工等の実績が確認できる書類を添付。</t>
    <rPh sb="0" eb="4">
      <t>シキュウヨウケン</t>
    </rPh>
    <rPh sb="4" eb="8">
      <t>カクニンショルイ</t>
    </rPh>
    <rPh sb="9" eb="12">
      <t>セジュツジョ</t>
    </rPh>
    <rPh sb="13" eb="16">
      <t>ジョサンジョ</t>
    </rPh>
    <rPh sb="17" eb="22">
      <t>シカギコウジョ</t>
    </rPh>
    <rPh sb="27" eb="29">
      <t>レイワ</t>
    </rPh>
    <rPh sb="30" eb="32">
      <t>ネンド</t>
    </rPh>
    <rPh sb="33" eb="37">
      <t>イリョウホケン</t>
    </rPh>
    <rPh sb="38" eb="41">
      <t>リョウヨウヒ</t>
    </rPh>
    <rPh sb="43" eb="45">
      <t>タイショウ</t>
    </rPh>
    <rPh sb="48" eb="50">
      <t>セジュツ</t>
    </rPh>
    <rPh sb="51" eb="53">
      <t>ブンベン</t>
    </rPh>
    <rPh sb="53" eb="54">
      <t>モ</t>
    </rPh>
    <rPh sb="57" eb="59">
      <t>ニンプ</t>
    </rPh>
    <rPh sb="59" eb="61">
      <t>ケンシン</t>
    </rPh>
    <rPh sb="61" eb="62">
      <t>トウ</t>
    </rPh>
    <rPh sb="63" eb="68">
      <t>シカギコウブツ</t>
    </rPh>
    <rPh sb="69" eb="71">
      <t>サクセイ</t>
    </rPh>
    <rPh sb="71" eb="72">
      <t>マタ</t>
    </rPh>
    <rPh sb="73" eb="75">
      <t>カコウ</t>
    </rPh>
    <rPh sb="75" eb="76">
      <t>トウ</t>
    </rPh>
    <rPh sb="77" eb="79">
      <t>ジッセキ</t>
    </rPh>
    <rPh sb="80" eb="82">
      <t>カクニン</t>
    </rPh>
    <rPh sb="85" eb="87">
      <t>ショルイ</t>
    </rPh>
    <rPh sb="88" eb="90">
      <t>テンプ</t>
    </rPh>
    <phoneticPr fontId="2"/>
  </si>
  <si>
    <t>食事提供実施状況確認書類（障害者施設のうち、短期入所（空床型を除く）、共同生活援助、宿泊型自立訓練のみ）</t>
    <rPh sb="0" eb="2">
      <t>ショクジ</t>
    </rPh>
    <rPh sb="2" eb="4">
      <t>テイキョウ</t>
    </rPh>
    <rPh sb="4" eb="6">
      <t>ジッシ</t>
    </rPh>
    <rPh sb="6" eb="8">
      <t>ジョウキョウ</t>
    </rPh>
    <rPh sb="8" eb="12">
      <t>カクニンショルイ</t>
    </rPh>
    <rPh sb="13" eb="16">
      <t>ショウガイシャ</t>
    </rPh>
    <rPh sb="16" eb="18">
      <t>シセツ</t>
    </rPh>
    <rPh sb="22" eb="26">
      <t>タンキニュウショ</t>
    </rPh>
    <rPh sb="27" eb="30">
      <t>クウショウガタ</t>
    </rPh>
    <rPh sb="31" eb="32">
      <t>ノゾ</t>
    </rPh>
    <rPh sb="35" eb="37">
      <t>キョウドウ</t>
    </rPh>
    <rPh sb="37" eb="39">
      <t>セイカツ</t>
    </rPh>
    <rPh sb="39" eb="41">
      <t>エンジョ</t>
    </rPh>
    <rPh sb="42" eb="49">
      <t>シュクハクガタジリツクンレン</t>
    </rPh>
    <phoneticPr fontId="2"/>
  </si>
  <si>
    <t>申請番号</t>
    <rPh sb="0" eb="4">
      <t>シンセイバンゴウ</t>
    </rPh>
    <phoneticPr fontId="2"/>
  </si>
  <si>
    <t>医療法人茨城会</t>
    <rPh sb="0" eb="4">
      <t>イリョウホウジン</t>
    </rPh>
    <rPh sb="4" eb="7">
      <t>イバラキカイ</t>
    </rPh>
    <phoneticPr fontId="2"/>
  </si>
  <si>
    <t>イリョウホウジンイバラキカイ</t>
    <phoneticPr fontId="2"/>
  </si>
  <si>
    <t>xxxxxx@pref.ibaraki.lg.jp</t>
  </si>
  <si>
    <t>医療政策課</t>
  </si>
  <si>
    <t>○○銀行</t>
  </si>
  <si>
    <t>1234</t>
  </si>
  <si>
    <t>本店</t>
  </si>
  <si>
    <t>567</t>
  </si>
  <si>
    <t>イリョウホウジンイバラキカイ　リジチョウ　イバラキタロウ</t>
  </si>
  <si>
    <t>医療法人茨城会　理事長　茨城太郎</t>
  </si>
  <si>
    <t>7654321</t>
  </si>
  <si>
    <t>当座</t>
  </si>
  <si>
    <t>※申請番号は仮申請にて付された番号です。</t>
  </si>
  <si>
    <t>※本申請で必要になりますので、削除・修正はしないでください。</t>
    <rPh sb="15" eb="17">
      <t>サクジョ</t>
    </rPh>
    <rPh sb="18" eb="20">
      <t>シュウセイ</t>
    </rPh>
    <phoneticPr fontId="2"/>
  </si>
  <si>
    <t>※支援金事務局で入力しますので、申請者は入力しないでください。</t>
    <rPh sb="1" eb="4">
      <t>シエンキン</t>
    </rPh>
    <rPh sb="4" eb="7">
      <t>ジムキョク</t>
    </rPh>
    <rPh sb="8" eb="10">
      <t>ニュウリョク</t>
    </rPh>
    <rPh sb="16" eb="19">
      <t>シンセイシャ</t>
    </rPh>
    <rPh sb="20" eb="22">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</si>
</sst>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円&quot;;[Red]\-#,##0&quot;円&quot;"/>
    <numFmt numFmtId="177" formatCode="#,##0_ &quot;事&quot;&quot;業&quot;&quot;所&quot;"/>
    <numFmt numFmtId="178" formatCode="0_ "/>
    <numFmt numFmtId="179" formatCode="#,##0.0_ ;[Red]\-#,##0.0\ "/>
    <numFmt numFmtId="180" formatCode="#,##0_ ;[Red]\-#,##0\ "/>
    <numFmt numFmtId="181" formatCode="#,###_ &quot;か所&quot;"/>
    <numFmt numFmtId="182" formatCode="#,###_ &quot;円&quot;"/>
    <numFmt numFmtId="183" formatCode="#,###;[Red]\-#,###"/>
    <numFmt numFmtId="184" formatCode="#,##0_ "/>
    <numFmt numFmtId="185" formatCode="#,###;[Red]\-#,###\ ;0"/>
    <numFmt numFmtId="186" formatCode="0_);[Red]\(0\)"/>
  </numFmts>
  <fonts count="27">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9"/>
      <color theme="1"/>
      <name val="游ゴシック"/>
      <family val="3"/>
      <charset val="128"/>
      <scheme val="minor"/>
    </font>
    <font>
      <sz val="10"/>
      <color theme="1"/>
      <name val="游ゴシック"/>
      <family val="3"/>
      <charset val="128"/>
      <scheme val="minor"/>
    </font>
    <font>
      <sz val="8"/>
      <color theme="1"/>
      <name val="游ゴシック"/>
      <family val="3"/>
      <charset val="128"/>
      <scheme val="minor"/>
    </font>
    <font>
      <b/>
      <sz val="10"/>
      <color theme="1"/>
      <name val="游ゴシック"/>
      <family val="3"/>
      <charset val="128"/>
      <scheme val="minor"/>
    </font>
    <font>
      <sz val="9"/>
      <color theme="1"/>
      <name val="Meiryo"/>
      <family val="2"/>
    </font>
    <font>
      <sz val="11"/>
      <color theme="1"/>
      <name val="游ゴシック"/>
      <family val="3"/>
      <charset val="128"/>
      <scheme val="minor"/>
    </font>
    <font>
      <b/>
      <sz val="11"/>
      <color theme="1"/>
      <name val="游ゴシック"/>
      <family val="3"/>
      <charset val="128"/>
      <scheme val="minor"/>
    </font>
    <font>
      <sz val="10"/>
      <name val="游ゴシック"/>
      <family val="3"/>
      <charset val="128"/>
      <scheme val="minor"/>
    </font>
    <font>
      <b/>
      <sz val="10"/>
      <color rgb="FFFF0000"/>
      <name val="游ゴシック"/>
      <family val="3"/>
      <charset val="128"/>
      <scheme val="minor"/>
    </font>
    <font>
      <sz val="11"/>
      <color theme="1"/>
      <name val="游ゴシック"/>
      <family val="2"/>
      <scheme val="minor"/>
    </font>
    <font>
      <sz val="14"/>
      <color theme="1"/>
      <name val="游ゴシック"/>
      <family val="3"/>
      <charset val="128"/>
      <scheme val="minor"/>
    </font>
    <font>
      <sz val="18"/>
      <color theme="3"/>
      <name val="游ゴシック Light"/>
      <family val="2"/>
      <charset val="128"/>
      <scheme val="major"/>
    </font>
    <font>
      <b/>
      <sz val="11"/>
      <color rgb="FFFF0000"/>
      <name val="游ゴシック"/>
      <family val="3"/>
      <charset val="128"/>
      <scheme val="minor"/>
    </font>
    <font>
      <sz val="11"/>
      <name val="游ゴシック"/>
      <family val="2"/>
      <scheme val="minor"/>
    </font>
    <font>
      <sz val="11"/>
      <name val="游ゴシック"/>
      <family val="3"/>
      <charset val="128"/>
      <scheme val="minor"/>
    </font>
    <font>
      <b/>
      <sz val="8"/>
      <color rgb="FFFF0000"/>
      <name val="游ゴシック"/>
      <family val="3"/>
      <charset val="128"/>
      <scheme val="minor"/>
    </font>
    <font>
      <b/>
      <sz val="9"/>
      <color rgb="FFFF0000"/>
      <name val="游ゴシック"/>
      <family val="3"/>
      <charset val="128"/>
      <scheme val="minor"/>
    </font>
    <font>
      <b/>
      <sz val="10"/>
      <color theme="0"/>
      <name val="游ゴシック"/>
      <family val="3"/>
      <charset val="128"/>
      <scheme val="minor"/>
    </font>
    <font>
      <sz val="9"/>
      <name val="游ゴシック"/>
      <family val="3"/>
      <charset val="128"/>
      <scheme val="minor"/>
    </font>
    <font>
      <sz val="16"/>
      <color theme="1"/>
      <name val="游ゴシック"/>
      <family val="3"/>
      <charset val="128"/>
      <scheme val="minor"/>
    </font>
    <font>
      <b/>
      <sz val="11"/>
      <name val="游ゴシック"/>
      <family val="3"/>
      <charset val="128"/>
      <scheme val="minor"/>
    </font>
    <font>
      <u/>
      <sz val="10"/>
      <color rgb="FFFF0000"/>
      <name val="游ゴシック"/>
      <family val="3"/>
      <charset val="128"/>
      <scheme val="minor"/>
    </font>
    <font>
      <u/>
      <sz val="8"/>
      <color rgb="FFFF0000"/>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rgb="FFFFFFFF"/>
        <bgColor indexed="64"/>
      </patternFill>
    </fill>
    <fill>
      <patternFill patternType="solid">
        <fgColor theme="7" tint="0.59999389629810485"/>
        <bgColor indexed="64"/>
      </patternFill>
    </fill>
    <fill>
      <patternFill patternType="solid">
        <fgColor rgb="FFFFFF00"/>
        <bgColor indexed="64"/>
      </patternFill>
    </fill>
  </fills>
  <borders count="9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dotted">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auto="1"/>
      </left>
      <right style="medium">
        <color auto="1"/>
      </right>
      <top style="medium">
        <color auto="1"/>
      </top>
      <bottom style="medium">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auto="1"/>
      </left>
      <right/>
      <top/>
      <bottom/>
      <diagonal/>
    </border>
    <border>
      <left style="double">
        <color auto="1"/>
      </left>
      <right style="medium">
        <color auto="1"/>
      </right>
      <top style="medium">
        <color auto="1"/>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double">
        <color auto="1"/>
      </left>
      <right style="medium">
        <color auto="1"/>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style="dotted">
        <color indexed="64"/>
      </top>
      <bottom style="dotted">
        <color indexed="64"/>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double">
        <color auto="1"/>
      </left>
      <right style="medium">
        <color auto="1"/>
      </right>
      <top/>
      <bottom style="medium">
        <color indexed="64"/>
      </bottom>
      <diagonal/>
    </border>
    <border>
      <left/>
      <right style="double">
        <color auto="1"/>
      </right>
      <top style="medium">
        <color indexed="64"/>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s>
  <cellStyleXfs count="4">
    <xf numFmtId="0" fontId="0" fillId="0" borderId="0"/>
    <xf numFmtId="0" fontId="1" fillId="0" borderId="0">
      <alignment vertical="center"/>
    </xf>
    <xf numFmtId="0" fontId="8" fillId="0" borderId="0"/>
    <xf numFmtId="38" fontId="13" fillId="0" borderId="0" applyFont="0" applyFill="0" applyBorder="0" applyAlignment="0" applyProtection="0">
      <alignment vertical="center"/>
    </xf>
  </cellStyleXfs>
  <cellXfs count="300">
    <xf numFmtId="0" fontId="0" fillId="0" borderId="0" xfId="0"/>
    <xf numFmtId="0" fontId="4" fillId="0" borderId="0" xfId="1" applyFont="1">
      <alignment vertical="center"/>
    </xf>
    <xf numFmtId="0" fontId="5" fillId="0" borderId="0" xfId="1" applyFont="1">
      <alignment vertical="center"/>
    </xf>
    <xf numFmtId="0" fontId="5" fillId="0" borderId="0" xfId="1" applyFont="1" applyAlignment="1">
      <alignment horizontal="center" vertical="center"/>
    </xf>
    <xf numFmtId="0" fontId="12" fillId="0" borderId="0" xfId="1" applyFont="1">
      <alignment vertical="center"/>
    </xf>
    <xf numFmtId="0" fontId="6" fillId="0" borderId="0" xfId="1" applyFont="1" applyAlignment="1">
      <alignment horizontal="left" vertical="center"/>
    </xf>
    <xf numFmtId="0" fontId="10" fillId="0" borderId="0" xfId="0" applyFont="1" applyAlignment="1">
      <alignment shrinkToFit="1"/>
    </xf>
    <xf numFmtId="0" fontId="0" fillId="0" borderId="0" xfId="0" applyAlignment="1">
      <alignment shrinkToFit="1"/>
    </xf>
    <xf numFmtId="0" fontId="0" fillId="0" borderId="0" xfId="0" applyAlignment="1">
      <alignment vertical="center"/>
    </xf>
    <xf numFmtId="0" fontId="9" fillId="0" borderId="0" xfId="0" applyFont="1" applyAlignment="1">
      <alignment vertical="center"/>
    </xf>
    <xf numFmtId="0" fontId="14" fillId="0" borderId="0" xfId="0" applyFont="1" applyAlignment="1">
      <alignment vertical="center" shrinkToFit="1"/>
    </xf>
    <xf numFmtId="38" fontId="0" fillId="0" borderId="0" xfId="3" applyFont="1" applyFill="1" applyBorder="1" applyAlignment="1" applyProtection="1">
      <alignment vertical="center" shrinkToFit="1"/>
    </xf>
    <xf numFmtId="38" fontId="10" fillId="0" borderId="0" xfId="0" applyNumberFormat="1" applyFont="1" applyAlignment="1">
      <alignment vertical="center" shrinkToFit="1"/>
    </xf>
    <xf numFmtId="38" fontId="0" fillId="0" borderId="0" xfId="0" applyNumberFormat="1" applyAlignment="1">
      <alignment vertical="center"/>
    </xf>
    <xf numFmtId="0" fontId="0" fillId="0" borderId="20" xfId="0" applyBorder="1" applyAlignment="1">
      <alignment horizontal="center" vertical="center" shrinkToFit="1"/>
    </xf>
    <xf numFmtId="177" fontId="0" fillId="0" borderId="20" xfId="0" applyNumberFormat="1" applyBorder="1" applyAlignment="1">
      <alignment vertical="center" shrinkToFit="1"/>
    </xf>
    <xf numFmtId="176" fontId="0" fillId="0" borderId="20" xfId="3" applyNumberFormat="1" applyFont="1" applyBorder="1" applyAlignment="1" applyProtection="1">
      <alignment vertical="center" shrinkToFit="1"/>
    </xf>
    <xf numFmtId="38" fontId="0" fillId="0" borderId="0" xfId="3" applyFont="1" applyAlignment="1" applyProtection="1">
      <alignment vertical="center"/>
    </xf>
    <xf numFmtId="38" fontId="18" fillId="0" borderId="0" xfId="3" applyFont="1" applyAlignment="1" applyProtection="1">
      <alignment vertical="center"/>
    </xf>
    <xf numFmtId="38" fontId="0" fillId="0" borderId="0" xfId="3" applyFont="1" applyAlignment="1" applyProtection="1">
      <alignment vertical="center" shrinkToFit="1"/>
    </xf>
    <xf numFmtId="0" fontId="0" fillId="0" borderId="0" xfId="0" applyAlignment="1">
      <alignment vertical="center" shrinkToFit="1"/>
    </xf>
    <xf numFmtId="0" fontId="0" fillId="0" borderId="24" xfId="0" applyBorder="1" applyAlignment="1">
      <alignment vertical="center" shrinkToFit="1"/>
    </xf>
    <xf numFmtId="177" fontId="0" fillId="0" borderId="24" xfId="0" applyNumberFormat="1" applyBorder="1" applyAlignment="1">
      <alignment vertical="center" shrinkToFit="1"/>
    </xf>
    <xf numFmtId="176" fontId="0" fillId="0" borderId="24" xfId="3" applyNumberFormat="1" applyFont="1" applyBorder="1" applyAlignment="1" applyProtection="1">
      <alignment vertical="center" shrinkToFit="1"/>
    </xf>
    <xf numFmtId="0" fontId="0" fillId="0" borderId="25" xfId="0" applyBorder="1" applyAlignment="1">
      <alignment vertical="center" shrinkToFit="1"/>
    </xf>
    <xf numFmtId="177" fontId="0" fillId="0" borderId="25" xfId="0" applyNumberFormat="1" applyBorder="1" applyAlignment="1">
      <alignment vertical="center" shrinkToFit="1"/>
    </xf>
    <xf numFmtId="176" fontId="0" fillId="0" borderId="25" xfId="3" applyNumberFormat="1" applyFont="1" applyBorder="1" applyAlignment="1" applyProtection="1">
      <alignment vertical="center" shrinkToFit="1"/>
    </xf>
    <xf numFmtId="0" fontId="0" fillId="0" borderId="26" xfId="0" applyBorder="1" applyAlignment="1">
      <alignment vertical="center" shrinkToFit="1"/>
    </xf>
    <xf numFmtId="177" fontId="0" fillId="0" borderId="26" xfId="0" applyNumberFormat="1" applyBorder="1" applyAlignment="1">
      <alignment vertical="center" shrinkToFit="1"/>
    </xf>
    <xf numFmtId="176" fontId="0" fillId="0" borderId="26" xfId="3" applyNumberFormat="1" applyFont="1" applyBorder="1" applyAlignment="1" applyProtection="1">
      <alignment vertical="center" shrinkToFit="1"/>
    </xf>
    <xf numFmtId="38" fontId="0" fillId="0" borderId="0" xfId="3" applyFont="1" applyFill="1" applyBorder="1" applyAlignment="1" applyProtection="1">
      <alignment horizontal="right" vertical="center" shrinkToFit="1"/>
    </xf>
    <xf numFmtId="0" fontId="10" fillId="0" borderId="0" xfId="0" applyFont="1" applyAlignment="1">
      <alignment vertical="center"/>
    </xf>
    <xf numFmtId="0" fontId="10" fillId="0" borderId="0" xfId="0" applyFont="1"/>
    <xf numFmtId="0" fontId="0" fillId="5" borderId="0" xfId="0" applyFill="1" applyAlignment="1">
      <alignment vertical="center"/>
    </xf>
    <xf numFmtId="38" fontId="0" fillId="0" borderId="0" xfId="3" applyFont="1" applyFill="1" applyBorder="1" applyAlignment="1" applyProtection="1">
      <alignment horizontal="center" vertical="center" wrapText="1" shrinkToFit="1"/>
    </xf>
    <xf numFmtId="0" fontId="9" fillId="0" borderId="30" xfId="0" applyFont="1" applyBorder="1" applyAlignment="1">
      <alignment horizontal="center" vertical="center"/>
    </xf>
    <xf numFmtId="0" fontId="9" fillId="0" borderId="31" xfId="0" applyFont="1" applyBorder="1" applyAlignment="1">
      <alignment horizontal="center" vertical="center"/>
    </xf>
    <xf numFmtId="12" fontId="10" fillId="0" borderId="0" xfId="0" applyNumberFormat="1" applyFont="1"/>
    <xf numFmtId="12" fontId="0" fillId="0" borderId="0" xfId="0" applyNumberFormat="1"/>
    <xf numFmtId="176" fontId="0" fillId="0" borderId="38" xfId="3" applyNumberFormat="1" applyFont="1" applyBorder="1" applyAlignment="1" applyProtection="1">
      <alignment vertical="center" shrinkToFit="1"/>
    </xf>
    <xf numFmtId="177" fontId="0" fillId="0" borderId="38" xfId="0" applyNumberFormat="1" applyBorder="1" applyAlignment="1">
      <alignment vertical="center" shrinkToFit="1"/>
    </xf>
    <xf numFmtId="0" fontId="0" fillId="0" borderId="38" xfId="0" applyBorder="1" applyAlignment="1">
      <alignment vertical="center" shrinkToFit="1"/>
    </xf>
    <xf numFmtId="184" fontId="0" fillId="0" borderId="0" xfId="0" applyNumberFormat="1"/>
    <xf numFmtId="185" fontId="0" fillId="0" borderId="37" xfId="3" applyNumberFormat="1" applyFont="1" applyFill="1" applyBorder="1" applyAlignment="1" applyProtection="1">
      <alignment horizontal="right" vertical="center" shrinkToFit="1"/>
    </xf>
    <xf numFmtId="177" fontId="0" fillId="0" borderId="0" xfId="0" applyNumberFormat="1" applyAlignment="1">
      <alignment horizontal="center" vertical="center" shrinkToFit="1"/>
    </xf>
    <xf numFmtId="0" fontId="12" fillId="0" borderId="0" xfId="1" applyFont="1" applyProtection="1">
      <alignment vertical="center"/>
      <protection locked="0"/>
    </xf>
    <xf numFmtId="0" fontId="5" fillId="0" borderId="0" xfId="1" applyFont="1" applyProtection="1">
      <alignment vertical="center"/>
      <protection locked="0"/>
    </xf>
    <xf numFmtId="0" fontId="19" fillId="0" borderId="0" xfId="1" applyFont="1" applyProtection="1">
      <alignment vertical="center"/>
      <protection locked="0"/>
    </xf>
    <xf numFmtId="0" fontId="6" fillId="0" borderId="0" xfId="1" applyFont="1" applyProtection="1">
      <alignment vertical="center"/>
      <protection locked="0"/>
    </xf>
    <xf numFmtId="49" fontId="18" fillId="4" borderId="19" xfId="0" applyNumberFormat="1" applyFont="1" applyFill="1" applyBorder="1" applyAlignment="1" applyProtection="1">
      <alignment horizontal="center" vertical="center" shrinkToFit="1"/>
      <protection locked="0"/>
    </xf>
    <xf numFmtId="49" fontId="18" fillId="4" borderId="12" xfId="0" applyNumberFormat="1" applyFont="1" applyFill="1" applyBorder="1" applyAlignment="1" applyProtection="1">
      <alignment horizontal="left" vertical="center" shrinkToFit="1"/>
      <protection locked="0"/>
    </xf>
    <xf numFmtId="49" fontId="18" fillId="4" borderId="32" xfId="0" applyNumberFormat="1" applyFont="1" applyFill="1" applyBorder="1" applyAlignment="1" applyProtection="1">
      <alignment horizontal="left" vertical="center" shrinkToFit="1"/>
      <protection locked="0"/>
    </xf>
    <xf numFmtId="49" fontId="18" fillId="4" borderId="35" xfId="0" applyNumberFormat="1" applyFont="1" applyFill="1" applyBorder="1" applyAlignment="1" applyProtection="1">
      <alignment horizontal="center" vertical="center" shrinkToFit="1"/>
      <protection locked="0"/>
    </xf>
    <xf numFmtId="49" fontId="18" fillId="4" borderId="19" xfId="0" applyNumberFormat="1" applyFont="1" applyFill="1" applyBorder="1" applyAlignment="1">
      <alignment horizontal="center" vertical="center" shrinkToFit="1"/>
    </xf>
    <xf numFmtId="180" fontId="16" fillId="0" borderId="0" xfId="0" applyNumberFormat="1" applyFont="1" applyAlignment="1">
      <alignment horizontal="left" vertical="center"/>
    </xf>
    <xf numFmtId="180" fontId="16" fillId="0" borderId="0" xfId="0" applyNumberFormat="1" applyFont="1" applyAlignment="1">
      <alignment vertical="center" shrinkToFit="1"/>
    </xf>
    <xf numFmtId="0" fontId="24" fillId="5" borderId="0" xfId="0" applyFont="1" applyFill="1" applyAlignment="1">
      <alignment vertical="center"/>
    </xf>
    <xf numFmtId="0" fontId="10" fillId="5" borderId="0" xfId="0" applyFont="1" applyFill="1" applyAlignment="1">
      <alignment vertical="center"/>
    </xf>
    <xf numFmtId="49" fontId="18" fillId="4" borderId="9" xfId="0" applyNumberFormat="1" applyFont="1" applyFill="1" applyBorder="1" applyAlignment="1" applyProtection="1">
      <alignment horizontal="left" vertical="center" shrinkToFit="1"/>
      <protection locked="0"/>
    </xf>
    <xf numFmtId="49" fontId="18" fillId="4" borderId="33" xfId="0" applyNumberFormat="1" applyFont="1" applyFill="1" applyBorder="1" applyAlignment="1" applyProtection="1">
      <alignment horizontal="left" vertical="center" shrinkToFit="1"/>
      <protection locked="0"/>
    </xf>
    <xf numFmtId="0" fontId="17" fillId="0" borderId="0" xfId="0" applyFont="1" applyAlignment="1">
      <alignment vertical="center"/>
    </xf>
    <xf numFmtId="0" fontId="18" fillId="0" borderId="0" xfId="0" applyFont="1" applyAlignment="1">
      <alignment vertical="center"/>
    </xf>
    <xf numFmtId="180" fontId="18" fillId="4" borderId="50" xfId="3" applyNumberFormat="1" applyFont="1" applyFill="1" applyBorder="1" applyAlignment="1" applyProtection="1">
      <alignment horizontal="right" vertical="center" shrinkToFit="1"/>
      <protection locked="0"/>
    </xf>
    <xf numFmtId="180" fontId="18" fillId="4" borderId="51" xfId="3" applyNumberFormat="1" applyFont="1" applyFill="1" applyBorder="1" applyAlignment="1" applyProtection="1">
      <alignment horizontal="right" vertical="center" shrinkToFit="1"/>
      <protection locked="0"/>
    </xf>
    <xf numFmtId="49" fontId="18" fillId="4" borderId="5" xfId="0" applyNumberFormat="1" applyFont="1" applyFill="1" applyBorder="1" applyAlignment="1">
      <alignment horizontal="center" vertical="center" shrinkToFit="1"/>
    </xf>
    <xf numFmtId="38" fontId="0" fillId="4" borderId="53" xfId="3" applyFont="1" applyFill="1" applyBorder="1" applyAlignment="1" applyProtection="1">
      <alignment horizontal="right" vertical="center" shrinkToFit="1"/>
    </xf>
    <xf numFmtId="38" fontId="18" fillId="4" borderId="54" xfId="3" applyFont="1" applyFill="1" applyBorder="1" applyAlignment="1" applyProtection="1">
      <alignment horizontal="right" vertical="center" shrinkToFit="1"/>
    </xf>
    <xf numFmtId="38" fontId="18" fillId="4" borderId="52" xfId="3" applyFont="1" applyFill="1" applyBorder="1" applyAlignment="1" applyProtection="1">
      <alignment horizontal="right" vertical="center" shrinkToFit="1"/>
    </xf>
    <xf numFmtId="12" fontId="18" fillId="4" borderId="11" xfId="3" applyNumberFormat="1" applyFont="1" applyFill="1" applyBorder="1" applyAlignment="1" applyProtection="1">
      <alignment horizontal="center" vertical="center" shrinkToFit="1"/>
      <protection locked="0"/>
    </xf>
    <xf numFmtId="12" fontId="18" fillId="4" borderId="56" xfId="3" applyNumberFormat="1" applyFont="1" applyFill="1" applyBorder="1" applyAlignment="1" applyProtection="1">
      <alignment horizontal="center" vertical="center" shrinkToFit="1"/>
      <protection locked="0"/>
    </xf>
    <xf numFmtId="179" fontId="18" fillId="4" borderId="52" xfId="3" applyNumberFormat="1" applyFont="1" applyFill="1" applyBorder="1" applyAlignment="1" applyProtection="1">
      <alignment horizontal="right" vertical="center" shrinkToFit="1"/>
    </xf>
    <xf numFmtId="179" fontId="18" fillId="4" borderId="54" xfId="3" applyNumberFormat="1" applyFont="1" applyFill="1" applyBorder="1" applyAlignment="1" applyProtection="1">
      <alignment horizontal="right" vertical="center" shrinkToFit="1"/>
    </xf>
    <xf numFmtId="179" fontId="18" fillId="4" borderId="30" xfId="3" applyNumberFormat="1" applyFont="1" applyFill="1" applyBorder="1" applyAlignment="1" applyProtection="1">
      <alignment horizontal="right" vertical="center" shrinkToFit="1"/>
      <protection locked="0"/>
    </xf>
    <xf numFmtId="179" fontId="18" fillId="4" borderId="57" xfId="3" applyNumberFormat="1" applyFont="1" applyFill="1" applyBorder="1" applyAlignment="1" applyProtection="1">
      <alignment horizontal="right" vertical="center" shrinkToFit="1"/>
      <protection locked="0"/>
    </xf>
    <xf numFmtId="179" fontId="18" fillId="4" borderId="31" xfId="3" applyNumberFormat="1" applyFont="1" applyFill="1" applyBorder="1" applyAlignment="1" applyProtection="1">
      <alignment horizontal="right" vertical="center" shrinkToFit="1"/>
      <protection locked="0"/>
    </xf>
    <xf numFmtId="179" fontId="18" fillId="4" borderId="58" xfId="3" applyNumberFormat="1" applyFont="1" applyFill="1" applyBorder="1" applyAlignment="1" applyProtection="1">
      <alignment horizontal="right" vertical="center" shrinkToFit="1"/>
      <protection locked="0"/>
    </xf>
    <xf numFmtId="49" fontId="18" fillId="4" borderId="61" xfId="0" applyNumberFormat="1" applyFont="1" applyFill="1" applyBorder="1" applyAlignment="1">
      <alignment horizontal="center" vertical="center" shrinkToFit="1"/>
    </xf>
    <xf numFmtId="49" fontId="18" fillId="4" borderId="61" xfId="0" applyNumberFormat="1" applyFont="1" applyFill="1" applyBorder="1" applyAlignment="1" applyProtection="1">
      <alignment horizontal="center" vertical="center" shrinkToFit="1"/>
      <protection locked="0"/>
    </xf>
    <xf numFmtId="0" fontId="9" fillId="0" borderId="52" xfId="0" applyFont="1" applyBorder="1" applyAlignment="1">
      <alignment horizontal="center" vertical="center"/>
    </xf>
    <xf numFmtId="12" fontId="18" fillId="4" borderId="70" xfId="3" applyNumberFormat="1" applyFont="1" applyFill="1" applyBorder="1" applyAlignment="1" applyProtection="1">
      <alignment horizontal="center" vertical="center" shrinkToFit="1"/>
      <protection locked="0"/>
    </xf>
    <xf numFmtId="180" fontId="18" fillId="4" borderId="73" xfId="3" applyNumberFormat="1" applyFont="1" applyFill="1" applyBorder="1" applyAlignment="1" applyProtection="1">
      <alignment horizontal="right" vertical="center" shrinkToFit="1"/>
      <protection locked="0"/>
    </xf>
    <xf numFmtId="180" fontId="18" fillId="4" borderId="52" xfId="3" applyNumberFormat="1" applyFont="1" applyFill="1" applyBorder="1" applyAlignment="1" applyProtection="1">
      <alignment horizontal="right" vertical="center" shrinkToFit="1"/>
      <protection locked="0"/>
    </xf>
    <xf numFmtId="180" fontId="18" fillId="4" borderId="30" xfId="3" applyNumberFormat="1" applyFont="1" applyFill="1" applyBorder="1" applyAlignment="1" applyProtection="1">
      <alignment horizontal="right" vertical="center" shrinkToFit="1"/>
      <protection locked="0"/>
    </xf>
    <xf numFmtId="180" fontId="18" fillId="4" borderId="31" xfId="3" applyNumberFormat="1" applyFont="1" applyFill="1" applyBorder="1" applyAlignment="1" applyProtection="1">
      <alignment horizontal="right" vertical="center" shrinkToFit="1"/>
      <protection locked="0"/>
    </xf>
    <xf numFmtId="38" fontId="10" fillId="0" borderId="0" xfId="3" applyFont="1" applyFill="1" applyBorder="1" applyAlignment="1" applyProtection="1">
      <alignment vertical="center"/>
    </xf>
    <xf numFmtId="38" fontId="16" fillId="0" borderId="0" xfId="3" applyFont="1" applyBorder="1" applyAlignment="1" applyProtection="1">
      <alignment horizontal="center" vertical="center" shrinkToFit="1"/>
    </xf>
    <xf numFmtId="38" fontId="18" fillId="0" borderId="72" xfId="3" applyFont="1" applyFill="1" applyBorder="1" applyAlignment="1" applyProtection="1">
      <alignment horizontal="right" vertical="center" shrinkToFit="1"/>
    </xf>
    <xf numFmtId="183" fontId="0" fillId="0" borderId="72" xfId="3" applyNumberFormat="1" applyFont="1" applyFill="1" applyBorder="1" applyAlignment="1" applyProtection="1">
      <alignment horizontal="right" vertical="center" wrapText="1" shrinkToFit="1"/>
    </xf>
    <xf numFmtId="38" fontId="0" fillId="0" borderId="77" xfId="3" applyFont="1" applyFill="1" applyBorder="1" applyAlignment="1" applyProtection="1">
      <alignment horizontal="right" vertical="center" shrinkToFit="1"/>
    </xf>
    <xf numFmtId="0" fontId="0" fillId="0" borderId="78" xfId="0" applyBorder="1" applyAlignment="1">
      <alignment vertical="center"/>
    </xf>
    <xf numFmtId="0" fontId="0" fillId="0" borderId="25" xfId="0" applyBorder="1" applyAlignment="1">
      <alignment vertical="center"/>
    </xf>
    <xf numFmtId="0" fontId="0" fillId="0" borderId="79" xfId="0" applyBorder="1" applyAlignment="1">
      <alignment vertical="center"/>
    </xf>
    <xf numFmtId="0" fontId="16" fillId="0" borderId="0" xfId="0" applyFont="1" applyAlignment="1">
      <alignment horizontal="center" vertical="center" shrinkToFit="1"/>
    </xf>
    <xf numFmtId="49" fontId="18" fillId="4" borderId="62" xfId="0" applyNumberFormat="1" applyFont="1" applyFill="1" applyBorder="1" applyAlignment="1" applyProtection="1">
      <alignment horizontal="center" vertical="center" shrinkToFit="1"/>
      <protection locked="0"/>
    </xf>
    <xf numFmtId="49" fontId="18" fillId="4" borderId="35" xfId="0" applyNumberFormat="1" applyFont="1" applyFill="1" applyBorder="1" applyAlignment="1">
      <alignment horizontal="center" vertical="center" shrinkToFit="1"/>
    </xf>
    <xf numFmtId="49" fontId="18" fillId="4" borderId="36" xfId="0" applyNumberFormat="1" applyFont="1" applyFill="1" applyBorder="1" applyAlignment="1">
      <alignment horizontal="center" vertical="center" shrinkToFit="1"/>
    </xf>
    <xf numFmtId="185" fontId="0" fillId="0" borderId="80" xfId="3" applyNumberFormat="1" applyFont="1" applyFill="1" applyBorder="1" applyAlignment="1" applyProtection="1">
      <alignment horizontal="right" vertical="center" shrinkToFit="1"/>
    </xf>
    <xf numFmtId="0" fontId="9" fillId="0" borderId="81" xfId="0" applyFont="1" applyBorder="1" applyAlignment="1">
      <alignment horizontal="center" vertical="center"/>
    </xf>
    <xf numFmtId="49" fontId="18" fillId="4" borderId="20" xfId="0" applyNumberFormat="1" applyFont="1" applyFill="1" applyBorder="1" applyAlignment="1">
      <alignment horizontal="left" vertical="center" shrinkToFit="1"/>
    </xf>
    <xf numFmtId="49" fontId="18" fillId="4" borderId="18" xfId="0" applyNumberFormat="1" applyFont="1" applyFill="1" applyBorder="1" applyAlignment="1">
      <alignment horizontal="left" vertical="center" shrinkToFit="1"/>
    </xf>
    <xf numFmtId="12" fontId="18" fillId="4" borderId="19" xfId="3" applyNumberFormat="1" applyFont="1" applyFill="1" applyBorder="1" applyAlignment="1" applyProtection="1">
      <alignment horizontal="center" vertical="center" shrinkToFit="1"/>
      <protection locked="0"/>
    </xf>
    <xf numFmtId="185" fontId="0" fillId="0" borderId="61" xfId="3" applyNumberFormat="1" applyFont="1" applyFill="1" applyBorder="1" applyAlignment="1" applyProtection="1">
      <alignment horizontal="right" vertical="center" shrinkToFit="1"/>
    </xf>
    <xf numFmtId="0" fontId="18" fillId="2" borderId="82" xfId="0" applyFont="1" applyFill="1" applyBorder="1" applyAlignment="1">
      <alignment horizontal="center" vertical="center" wrapText="1" shrinkToFit="1"/>
    </xf>
    <xf numFmtId="0" fontId="18" fillId="2" borderId="41" xfId="0" applyFont="1" applyFill="1" applyBorder="1" applyAlignment="1">
      <alignment horizontal="center" vertical="center" wrapText="1" shrinkToFit="1"/>
    </xf>
    <xf numFmtId="38" fontId="18" fillId="2" borderId="28" xfId="3" applyFont="1" applyFill="1" applyBorder="1" applyAlignment="1" applyProtection="1">
      <alignment horizontal="center" vertical="center" wrapText="1" shrinkToFit="1"/>
    </xf>
    <xf numFmtId="38" fontId="18" fillId="2" borderId="42" xfId="3" applyFont="1" applyFill="1" applyBorder="1" applyAlignment="1" applyProtection="1">
      <alignment horizontal="center" vertical="center" wrapText="1" shrinkToFit="1"/>
    </xf>
    <xf numFmtId="38" fontId="0" fillId="2" borderId="35" xfId="3" applyFont="1" applyFill="1" applyBorder="1" applyAlignment="1" applyProtection="1">
      <alignment horizontal="center" vertical="center" wrapText="1" shrinkToFit="1"/>
    </xf>
    <xf numFmtId="38" fontId="0" fillId="2" borderId="36" xfId="3" applyFont="1" applyFill="1" applyBorder="1" applyAlignment="1" applyProtection="1">
      <alignment horizontal="center" vertical="center" wrapText="1" shrinkToFit="1"/>
    </xf>
    <xf numFmtId="38" fontId="18" fillId="2" borderId="45" xfId="3" applyFont="1" applyFill="1" applyBorder="1" applyAlignment="1" applyProtection="1">
      <alignment horizontal="center" vertical="center" wrapText="1" shrinkToFit="1"/>
    </xf>
    <xf numFmtId="38" fontId="18" fillId="2" borderId="34" xfId="3" applyFont="1" applyFill="1" applyBorder="1" applyAlignment="1" applyProtection="1">
      <alignment horizontal="center" vertical="center" wrapText="1" shrinkToFit="1"/>
    </xf>
    <xf numFmtId="38" fontId="18" fillId="2" borderId="46" xfId="3" applyFont="1" applyFill="1" applyBorder="1" applyAlignment="1" applyProtection="1">
      <alignment horizontal="center" vertical="center" wrapText="1" shrinkToFit="1"/>
    </xf>
    <xf numFmtId="0" fontId="18" fillId="2" borderId="35" xfId="0" applyFont="1" applyFill="1" applyBorder="1" applyAlignment="1">
      <alignment horizontal="center" vertical="center" wrapText="1" shrinkToFit="1"/>
    </xf>
    <xf numFmtId="0" fontId="18" fillId="2" borderId="36" xfId="0" applyFont="1" applyFill="1" applyBorder="1" applyAlignment="1">
      <alignment horizontal="center" vertical="center" wrapText="1" shrinkToFit="1"/>
    </xf>
    <xf numFmtId="38" fontId="17" fillId="2" borderId="39" xfId="3" applyFont="1" applyFill="1" applyBorder="1" applyAlignment="1" applyProtection="1">
      <alignment horizontal="center" vertical="center" wrapText="1" shrinkToFit="1"/>
    </xf>
    <xf numFmtId="38" fontId="0" fillId="4" borderId="70" xfId="3" applyFont="1" applyFill="1" applyBorder="1" applyAlignment="1" applyProtection="1">
      <alignment horizontal="right" vertical="center" shrinkToFit="1"/>
    </xf>
    <xf numFmtId="38" fontId="0" fillId="4" borderId="30" xfId="3" applyFont="1" applyFill="1" applyBorder="1" applyAlignment="1" applyProtection="1">
      <alignment horizontal="right" vertical="center" shrinkToFit="1"/>
    </xf>
    <xf numFmtId="38" fontId="0" fillId="4" borderId="12" xfId="3" applyFont="1" applyFill="1" applyBorder="1" applyAlignment="1" applyProtection="1">
      <alignment horizontal="right" vertical="center" shrinkToFit="1"/>
    </xf>
    <xf numFmtId="38" fontId="18" fillId="4" borderId="57" xfId="3" applyFont="1" applyFill="1" applyBorder="1" applyAlignment="1" applyProtection="1">
      <alignment horizontal="right" vertical="center" shrinkToFit="1"/>
    </xf>
    <xf numFmtId="38" fontId="0" fillId="4" borderId="31" xfId="3" applyFont="1" applyFill="1" applyBorder="1" applyAlignment="1" applyProtection="1">
      <alignment horizontal="right" vertical="center" shrinkToFit="1"/>
    </xf>
    <xf numFmtId="38" fontId="0" fillId="4" borderId="32" xfId="3" applyFont="1" applyFill="1" applyBorder="1" applyAlignment="1" applyProtection="1">
      <alignment horizontal="right" vertical="center" shrinkToFit="1"/>
    </xf>
    <xf numFmtId="38" fontId="18" fillId="4" borderId="58" xfId="3" applyFont="1" applyFill="1" applyBorder="1" applyAlignment="1" applyProtection="1">
      <alignment horizontal="right" vertical="center" shrinkToFit="1"/>
    </xf>
    <xf numFmtId="38" fontId="18" fillId="4" borderId="30" xfId="3" applyFont="1" applyFill="1" applyBorder="1" applyAlignment="1" applyProtection="1">
      <alignment horizontal="right" vertical="center" shrinkToFit="1"/>
    </xf>
    <xf numFmtId="38" fontId="18" fillId="4" borderId="31" xfId="3" applyFont="1" applyFill="1" applyBorder="1" applyAlignment="1" applyProtection="1">
      <alignment horizontal="right" vertical="center" shrinkToFit="1"/>
    </xf>
    <xf numFmtId="179" fontId="18" fillId="4" borderId="30" xfId="3" applyNumberFormat="1" applyFont="1" applyFill="1" applyBorder="1" applyAlignment="1" applyProtection="1">
      <alignment horizontal="right" vertical="center" shrinkToFit="1"/>
    </xf>
    <xf numFmtId="179" fontId="18" fillId="4" borderId="57" xfId="3" applyNumberFormat="1" applyFont="1" applyFill="1" applyBorder="1" applyAlignment="1" applyProtection="1">
      <alignment horizontal="right" vertical="center" shrinkToFit="1"/>
    </xf>
    <xf numFmtId="183" fontId="0" fillId="0" borderId="85" xfId="3" applyNumberFormat="1" applyFont="1" applyFill="1" applyBorder="1" applyAlignment="1" applyProtection="1">
      <alignment horizontal="right" vertical="center" wrapText="1" shrinkToFit="1"/>
    </xf>
    <xf numFmtId="183" fontId="0" fillId="0" borderId="86" xfId="3" applyNumberFormat="1" applyFont="1" applyFill="1" applyBorder="1" applyAlignment="1" applyProtection="1">
      <alignment horizontal="right" vertical="center" wrapText="1" shrinkToFit="1"/>
    </xf>
    <xf numFmtId="180" fontId="18" fillId="4" borderId="60" xfId="3" applyNumberFormat="1" applyFont="1" applyFill="1" applyBorder="1" applyAlignment="1" applyProtection="1">
      <alignment horizontal="right" vertical="center" shrinkToFit="1"/>
      <protection locked="0"/>
    </xf>
    <xf numFmtId="180" fontId="18" fillId="4" borderId="37" xfId="3" applyNumberFormat="1" applyFont="1" applyFill="1" applyBorder="1" applyAlignment="1" applyProtection="1">
      <alignment horizontal="right" vertical="center" shrinkToFit="1"/>
      <protection locked="0"/>
    </xf>
    <xf numFmtId="180" fontId="18" fillId="4" borderId="80" xfId="3" applyNumberFormat="1" applyFont="1" applyFill="1" applyBorder="1" applyAlignment="1" applyProtection="1">
      <alignment horizontal="right" vertical="center" shrinkToFit="1"/>
      <protection locked="0"/>
    </xf>
    <xf numFmtId="180" fontId="18" fillId="4" borderId="53" xfId="3" applyNumberFormat="1" applyFont="1" applyFill="1" applyBorder="1" applyAlignment="1" applyProtection="1">
      <alignment horizontal="right" vertical="center" shrinkToFit="1"/>
      <protection locked="0"/>
    </xf>
    <xf numFmtId="180" fontId="18" fillId="4" borderId="87" xfId="3" applyNumberFormat="1" applyFont="1" applyFill="1" applyBorder="1" applyAlignment="1" applyProtection="1">
      <alignment horizontal="right" vertical="center" shrinkToFit="1"/>
      <protection locked="0"/>
    </xf>
    <xf numFmtId="180" fontId="18" fillId="4" borderId="12" xfId="3" applyNumberFormat="1" applyFont="1" applyFill="1" applyBorder="1" applyAlignment="1" applyProtection="1">
      <alignment horizontal="right" vertical="center" shrinkToFit="1"/>
      <protection locked="0"/>
    </xf>
    <xf numFmtId="180" fontId="18" fillId="4" borderId="88" xfId="3" applyNumberFormat="1" applyFont="1" applyFill="1" applyBorder="1" applyAlignment="1" applyProtection="1">
      <alignment horizontal="right" vertical="center" shrinkToFit="1"/>
      <protection locked="0"/>
    </xf>
    <xf numFmtId="180" fontId="18" fillId="4" borderId="32" xfId="3" applyNumberFormat="1" applyFont="1" applyFill="1" applyBorder="1" applyAlignment="1" applyProtection="1">
      <alignment horizontal="right" vertical="center" shrinkToFit="1"/>
      <protection locked="0"/>
    </xf>
    <xf numFmtId="180" fontId="18" fillId="4" borderId="89" xfId="3" applyNumberFormat="1" applyFont="1" applyFill="1" applyBorder="1" applyAlignment="1" applyProtection="1">
      <alignment horizontal="right" vertical="center" shrinkToFit="1"/>
      <protection locked="0"/>
    </xf>
    <xf numFmtId="38" fontId="18" fillId="0" borderId="85" xfId="3" applyFont="1" applyFill="1" applyBorder="1" applyAlignment="1" applyProtection="1">
      <alignment horizontal="right" vertical="center" shrinkToFit="1"/>
    </xf>
    <xf numFmtId="38" fontId="18" fillId="0" borderId="86" xfId="3" applyFont="1" applyFill="1" applyBorder="1" applyAlignment="1" applyProtection="1">
      <alignment horizontal="right" vertical="center" shrinkToFit="1"/>
    </xf>
    <xf numFmtId="0" fontId="0" fillId="0" borderId="0" xfId="0" applyAlignment="1" applyProtection="1">
      <alignment vertical="center"/>
      <protection locked="0"/>
    </xf>
    <xf numFmtId="38" fontId="0" fillId="0" borderId="0" xfId="3" applyFont="1" applyAlignment="1" applyProtection="1">
      <alignment vertical="center" shrinkToFit="1"/>
      <protection locked="0"/>
    </xf>
    <xf numFmtId="49" fontId="18" fillId="4" borderId="53" xfId="0" applyNumberFormat="1" applyFont="1" applyFill="1" applyBorder="1" applyAlignment="1" applyProtection="1">
      <alignment horizontal="left" vertical="center" shrinkToFit="1"/>
      <protection locked="0"/>
    </xf>
    <xf numFmtId="49" fontId="18" fillId="4" borderId="69" xfId="0" applyNumberFormat="1" applyFont="1" applyFill="1" applyBorder="1" applyAlignment="1" applyProtection="1">
      <alignment horizontal="left" vertical="center" shrinkToFit="1"/>
      <protection locked="0"/>
    </xf>
    <xf numFmtId="49" fontId="18" fillId="4" borderId="60" xfId="0" applyNumberFormat="1" applyFont="1" applyFill="1" applyBorder="1" applyAlignment="1" applyProtection="1">
      <alignment horizontal="center" vertical="center" shrinkToFit="1"/>
      <protection locked="0"/>
    </xf>
    <xf numFmtId="49" fontId="18" fillId="4" borderId="70" xfId="0" applyNumberFormat="1" applyFont="1" applyFill="1" applyBorder="1" applyAlignment="1" applyProtection="1">
      <alignment horizontal="center" vertical="center" shrinkToFit="1"/>
      <protection locked="0"/>
    </xf>
    <xf numFmtId="49" fontId="18" fillId="4" borderId="71" xfId="0" applyNumberFormat="1" applyFont="1" applyFill="1" applyBorder="1" applyAlignment="1" applyProtection="1">
      <alignment horizontal="center" vertical="center" shrinkToFit="1"/>
      <protection locked="0"/>
    </xf>
    <xf numFmtId="38" fontId="0" fillId="4" borderId="52" xfId="3" applyFont="1" applyFill="1" applyBorder="1" applyAlignment="1" applyProtection="1">
      <alignment horizontal="right" vertical="center" shrinkToFit="1"/>
      <protection locked="0"/>
    </xf>
    <xf numFmtId="38" fontId="0" fillId="4" borderId="53" xfId="3" applyFont="1" applyFill="1" applyBorder="1" applyAlignment="1" applyProtection="1">
      <alignment horizontal="right" vertical="center" shrinkToFit="1"/>
      <protection locked="0"/>
    </xf>
    <xf numFmtId="38" fontId="18" fillId="4" borderId="54" xfId="3" applyFont="1" applyFill="1" applyBorder="1" applyAlignment="1" applyProtection="1">
      <alignment horizontal="right" vertical="center" shrinkToFit="1"/>
      <protection locked="0"/>
    </xf>
    <xf numFmtId="38" fontId="18" fillId="4" borderId="52" xfId="3" applyFont="1" applyFill="1" applyBorder="1" applyAlignment="1" applyProtection="1">
      <alignment horizontal="right" vertical="center" shrinkToFit="1"/>
      <protection locked="0"/>
    </xf>
    <xf numFmtId="179" fontId="18" fillId="4" borderId="52" xfId="3" applyNumberFormat="1" applyFont="1" applyFill="1" applyBorder="1" applyAlignment="1" applyProtection="1">
      <alignment horizontal="right" vertical="center" shrinkToFit="1"/>
      <protection locked="0"/>
    </xf>
    <xf numFmtId="179" fontId="18" fillId="4" borderId="54" xfId="3" applyNumberFormat="1" applyFont="1" applyFill="1" applyBorder="1" applyAlignment="1" applyProtection="1">
      <alignment horizontal="right" vertical="center" shrinkToFit="1"/>
      <protection locked="0"/>
    </xf>
    <xf numFmtId="49" fontId="18" fillId="4" borderId="5" xfId="0" applyNumberFormat="1" applyFont="1" applyFill="1" applyBorder="1" applyAlignment="1" applyProtection="1">
      <alignment horizontal="center" vertical="center" shrinkToFit="1"/>
      <protection locked="0"/>
    </xf>
    <xf numFmtId="38" fontId="0" fillId="4" borderId="30" xfId="3" applyFont="1" applyFill="1" applyBorder="1" applyAlignment="1" applyProtection="1">
      <alignment horizontal="right" vertical="center" shrinkToFit="1"/>
      <protection locked="0"/>
    </xf>
    <xf numFmtId="38" fontId="0" fillId="4" borderId="12" xfId="3" applyFont="1" applyFill="1" applyBorder="1" applyAlignment="1" applyProtection="1">
      <alignment horizontal="right" vertical="center" shrinkToFit="1"/>
      <protection locked="0"/>
    </xf>
    <xf numFmtId="38" fontId="18" fillId="4" borderId="57" xfId="3" applyFont="1" applyFill="1" applyBorder="1" applyAlignment="1" applyProtection="1">
      <alignment horizontal="right" vertical="center" shrinkToFit="1"/>
      <protection locked="0"/>
    </xf>
    <xf numFmtId="38" fontId="18" fillId="4" borderId="30" xfId="3" applyFont="1" applyFill="1" applyBorder="1" applyAlignment="1" applyProtection="1">
      <alignment horizontal="right" vertical="center" shrinkToFit="1"/>
      <protection locked="0"/>
    </xf>
    <xf numFmtId="49" fontId="18" fillId="4" borderId="36" xfId="0" applyNumberFormat="1" applyFont="1" applyFill="1" applyBorder="1" applyAlignment="1" applyProtection="1">
      <alignment horizontal="center" vertical="center" shrinkToFit="1"/>
      <protection locked="0"/>
    </xf>
    <xf numFmtId="38" fontId="0" fillId="4" borderId="31" xfId="3" applyFont="1" applyFill="1" applyBorder="1" applyAlignment="1" applyProtection="1">
      <alignment horizontal="right" vertical="center" shrinkToFit="1"/>
      <protection locked="0"/>
    </xf>
    <xf numFmtId="38" fontId="0" fillId="4" borderId="32" xfId="3" applyFont="1" applyFill="1" applyBorder="1" applyAlignment="1" applyProtection="1">
      <alignment horizontal="right" vertical="center" shrinkToFit="1"/>
      <protection locked="0"/>
    </xf>
    <xf numFmtId="38" fontId="18" fillId="4" borderId="58" xfId="3" applyFont="1" applyFill="1" applyBorder="1" applyAlignment="1" applyProtection="1">
      <alignment horizontal="right" vertical="center" shrinkToFit="1"/>
      <protection locked="0"/>
    </xf>
    <xf numFmtId="38" fontId="18" fillId="4" borderId="31" xfId="3" applyFont="1" applyFill="1" applyBorder="1" applyAlignment="1" applyProtection="1">
      <alignment horizontal="right" vertical="center" shrinkToFit="1"/>
      <protection locked="0"/>
    </xf>
    <xf numFmtId="38" fontId="0" fillId="0" borderId="0" xfId="3" applyFont="1" applyAlignment="1" applyProtection="1">
      <alignment vertical="center"/>
      <protection locked="0"/>
    </xf>
    <xf numFmtId="38" fontId="18" fillId="0" borderId="0" xfId="3" applyFont="1" applyAlignment="1" applyProtection="1">
      <alignment vertical="center"/>
      <protection locked="0"/>
    </xf>
    <xf numFmtId="185" fontId="0" fillId="0" borderId="60" xfId="3" applyNumberFormat="1" applyFont="1" applyFill="1" applyBorder="1" applyAlignment="1" applyProtection="1">
      <alignment horizontal="right" vertical="center" shrinkToFit="1"/>
    </xf>
    <xf numFmtId="38" fontId="18" fillId="2" borderId="40" xfId="3" applyFont="1" applyFill="1" applyBorder="1" applyAlignment="1" applyProtection="1">
      <alignment horizontal="center" vertical="center" wrapText="1" shrinkToFit="1"/>
    </xf>
    <xf numFmtId="0" fontId="7" fillId="0" borderId="0" xfId="1" applyFont="1" applyAlignment="1">
      <alignment horizontal="center" vertical="center" shrinkToFit="1"/>
    </xf>
    <xf numFmtId="186" fontId="5" fillId="0" borderId="0" xfId="3" applyNumberFormat="1" applyFont="1" applyFill="1" applyAlignment="1" applyProtection="1">
      <alignment vertical="center" shrinkToFit="1"/>
      <protection locked="0"/>
    </xf>
    <xf numFmtId="0" fontId="26" fillId="0" borderId="0" xfId="1" applyFont="1">
      <alignment vertical="center"/>
    </xf>
    <xf numFmtId="0" fontId="25" fillId="0" borderId="0" xfId="1" applyFont="1">
      <alignment vertical="center"/>
    </xf>
    <xf numFmtId="0" fontId="5" fillId="0" borderId="0" xfId="1" applyFont="1" applyAlignment="1">
      <alignment vertical="center" shrinkToFit="1"/>
    </xf>
    <xf numFmtId="0" fontId="19" fillId="0" borderId="0" xfId="1" applyFont="1">
      <alignment vertical="center"/>
    </xf>
    <xf numFmtId="0" fontId="22" fillId="0" borderId="12" xfId="1" applyFont="1" applyBorder="1" applyAlignment="1">
      <alignment horizontal="center" vertical="center"/>
    </xf>
    <xf numFmtId="0" fontId="22" fillId="0" borderId="9" xfId="1" applyFont="1" applyBorder="1" applyAlignment="1">
      <alignment horizontal="left" vertical="top" wrapText="1"/>
    </xf>
    <xf numFmtId="0" fontId="22" fillId="0" borderId="10" xfId="1" applyFont="1" applyBorder="1" applyAlignment="1">
      <alignment horizontal="left" vertical="top" wrapText="1"/>
    </xf>
    <xf numFmtId="0" fontId="22" fillId="0" borderId="11" xfId="1" applyFont="1" applyBorder="1" applyAlignment="1">
      <alignment horizontal="left" vertical="top" wrapText="1"/>
    </xf>
    <xf numFmtId="0" fontId="5" fillId="0" borderId="27" xfId="1" applyFont="1" applyBorder="1" applyAlignment="1">
      <alignment vertical="center" wrapText="1"/>
    </xf>
    <xf numFmtId="0" fontId="5" fillId="0" borderId="28" xfId="1" applyFont="1" applyBorder="1" applyAlignment="1">
      <alignment vertical="center" wrapText="1"/>
    </xf>
    <xf numFmtId="0" fontId="23" fillId="0" borderId="28" xfId="1" applyFont="1" applyBorder="1" applyAlignment="1" applyProtection="1">
      <alignment horizontal="center" vertical="center" wrapText="1"/>
      <protection locked="0"/>
    </xf>
    <xf numFmtId="0" fontId="23" fillId="0" borderId="29" xfId="1" applyFont="1" applyBorder="1" applyAlignment="1" applyProtection="1">
      <alignment horizontal="center" vertical="center" wrapText="1"/>
      <protection locked="0"/>
    </xf>
    <xf numFmtId="0" fontId="4" fillId="0" borderId="12" xfId="1" applyFont="1" applyBorder="1" applyAlignment="1">
      <alignment horizontal="center" vertical="center"/>
    </xf>
    <xf numFmtId="0" fontId="4" fillId="0" borderId="9" xfId="1" applyFont="1" applyBorder="1" applyAlignment="1">
      <alignment horizontal="left" vertical="top" wrapText="1"/>
    </xf>
    <xf numFmtId="0" fontId="4" fillId="0" borderId="10" xfId="1" applyFont="1" applyBorder="1" applyAlignment="1">
      <alignment horizontal="left" vertical="top" wrapText="1"/>
    </xf>
    <xf numFmtId="0" fontId="4" fillId="0" borderId="11" xfId="1" applyFont="1" applyBorder="1" applyAlignment="1">
      <alignment horizontal="left" vertical="top" wrapText="1"/>
    </xf>
    <xf numFmtId="0" fontId="4" fillId="0" borderId="9" xfId="1" applyFont="1" applyBorder="1" applyAlignment="1">
      <alignment horizontal="left" vertical="top"/>
    </xf>
    <xf numFmtId="0" fontId="4" fillId="0" borderId="10" xfId="1" applyFont="1" applyBorder="1" applyAlignment="1">
      <alignment horizontal="left" vertical="top"/>
    </xf>
    <xf numFmtId="0" fontId="4" fillId="0" borderId="11" xfId="1" applyFont="1" applyBorder="1" applyAlignment="1">
      <alignment horizontal="left" vertical="top"/>
    </xf>
    <xf numFmtId="0" fontId="7" fillId="0" borderId="0" xfId="1" applyFont="1">
      <alignment vertical="center"/>
    </xf>
    <xf numFmtId="0" fontId="20" fillId="0" borderId="0" xfId="1" applyFont="1" applyAlignment="1">
      <alignment horizontal="left" vertical="center" shrinkToFit="1"/>
    </xf>
    <xf numFmtId="0" fontId="22" fillId="0" borderId="9" xfId="1" applyFont="1" applyBorder="1" applyAlignment="1">
      <alignment vertical="top" wrapText="1"/>
    </xf>
    <xf numFmtId="0" fontId="22" fillId="0" borderId="10" xfId="1" applyFont="1" applyBorder="1" applyAlignment="1">
      <alignment vertical="top" wrapText="1"/>
    </xf>
    <xf numFmtId="0" fontId="22" fillId="0" borderId="11" xfId="1" applyFont="1" applyBorder="1" applyAlignment="1">
      <alignment vertical="top" wrapText="1"/>
    </xf>
    <xf numFmtId="0" fontId="5" fillId="3" borderId="9" xfId="1" applyFont="1" applyFill="1" applyBorder="1" applyAlignment="1">
      <alignment horizontal="left" vertical="center" wrapText="1"/>
    </xf>
    <xf numFmtId="0" fontId="5" fillId="3" borderId="10" xfId="1" applyFont="1" applyFill="1" applyBorder="1" applyAlignment="1">
      <alignment horizontal="left" vertical="center" wrapText="1"/>
    </xf>
    <xf numFmtId="0" fontId="5" fillId="3" borderId="11" xfId="1" applyFont="1" applyFill="1" applyBorder="1" applyAlignment="1">
      <alignment horizontal="left" vertical="center" wrapText="1"/>
    </xf>
    <xf numFmtId="0" fontId="5" fillId="0" borderId="12" xfId="1" applyFont="1" applyBorder="1" applyAlignment="1" applyProtection="1">
      <alignment horizontal="center" vertical="center" shrinkToFit="1"/>
      <protection locked="0"/>
    </xf>
    <xf numFmtId="0" fontId="5" fillId="0" borderId="13" xfId="1" applyFont="1" applyBorder="1" applyAlignment="1">
      <alignment horizontal="center" vertical="center"/>
    </xf>
    <xf numFmtId="49" fontId="5" fillId="0" borderId="13" xfId="1" applyNumberFormat="1" applyFont="1" applyBorder="1" applyAlignment="1" applyProtection="1">
      <alignment horizontal="left" vertical="center" shrinkToFit="1"/>
      <protection locked="0"/>
    </xf>
    <xf numFmtId="0" fontId="5" fillId="0" borderId="12" xfId="1" applyFont="1" applyBorder="1" applyAlignment="1">
      <alignment horizontal="center" vertical="center"/>
    </xf>
    <xf numFmtId="49" fontId="5" fillId="0" borderId="12" xfId="1" applyNumberFormat="1" applyFont="1" applyBorder="1" applyAlignment="1" applyProtection="1">
      <alignment horizontal="left" vertical="center" shrinkToFit="1"/>
      <protection locked="0"/>
    </xf>
    <xf numFmtId="0" fontId="5" fillId="0" borderId="1" xfId="1" applyFont="1" applyBorder="1" applyAlignment="1">
      <alignment horizontal="center" vertical="center"/>
    </xf>
    <xf numFmtId="49" fontId="5" fillId="0" borderId="1" xfId="1" applyNumberFormat="1" applyFont="1" applyBorder="1" applyAlignment="1" applyProtection="1">
      <alignment horizontal="left" vertical="center" shrinkToFit="1"/>
      <protection locked="0"/>
    </xf>
    <xf numFmtId="181" fontId="5" fillId="0" borderId="21" xfId="1" applyNumberFormat="1" applyFont="1" applyBorder="1" applyAlignment="1">
      <alignment horizontal="center" vertical="center" shrinkToFit="1"/>
    </xf>
    <xf numFmtId="181" fontId="5" fillId="0" borderId="22" xfId="1" applyNumberFormat="1" applyFont="1" applyBorder="1" applyAlignment="1">
      <alignment horizontal="center" vertical="center" shrinkToFit="1"/>
    </xf>
    <xf numFmtId="181" fontId="5" fillId="0" borderId="23" xfId="1" applyNumberFormat="1" applyFont="1" applyBorder="1" applyAlignment="1">
      <alignment horizontal="center" vertical="center" shrinkToFit="1"/>
    </xf>
    <xf numFmtId="182" fontId="5" fillId="0" borderId="21" xfId="1" applyNumberFormat="1" applyFont="1" applyBorder="1" applyAlignment="1">
      <alignment horizontal="right" vertical="center" indent="1" shrinkToFit="1"/>
    </xf>
    <xf numFmtId="182" fontId="5" fillId="0" borderId="22" xfId="1" applyNumberFormat="1" applyFont="1" applyBorder="1" applyAlignment="1">
      <alignment horizontal="right" vertical="center" indent="1" shrinkToFit="1"/>
    </xf>
    <xf numFmtId="182" fontId="5" fillId="0" borderId="23" xfId="1" applyNumberFormat="1" applyFont="1" applyBorder="1" applyAlignment="1">
      <alignment horizontal="right" vertical="center" indent="1" shrinkToFit="1"/>
    </xf>
    <xf numFmtId="0" fontId="5" fillId="0" borderId="14" xfId="1" applyFont="1" applyBorder="1" applyAlignment="1">
      <alignment horizontal="center" vertical="center"/>
    </xf>
    <xf numFmtId="0" fontId="5" fillId="0" borderId="16" xfId="1" applyFont="1" applyBorder="1" applyAlignment="1">
      <alignment horizontal="center" vertical="center"/>
    </xf>
    <xf numFmtId="181" fontId="5" fillId="0" borderId="16" xfId="1" applyNumberFormat="1" applyFont="1" applyBorder="1" applyAlignment="1">
      <alignment horizontal="center" vertical="center" wrapText="1"/>
    </xf>
    <xf numFmtId="181" fontId="5" fillId="0" borderId="15" xfId="1" applyNumberFormat="1" applyFont="1" applyBorder="1" applyAlignment="1">
      <alignment horizontal="center" vertical="center" wrapText="1"/>
    </xf>
    <xf numFmtId="181" fontId="5" fillId="0" borderId="17" xfId="1" applyNumberFormat="1" applyFont="1" applyBorder="1" applyAlignment="1">
      <alignment horizontal="center" vertical="center" wrapText="1"/>
    </xf>
    <xf numFmtId="182" fontId="5" fillId="0" borderId="18" xfId="1" applyNumberFormat="1" applyFont="1" applyBorder="1" applyAlignment="1">
      <alignment horizontal="right" vertical="center" indent="1" shrinkToFit="1"/>
    </xf>
    <xf numFmtId="182" fontId="5" fillId="0" borderId="5" xfId="1" applyNumberFormat="1" applyFont="1" applyBorder="1" applyAlignment="1">
      <alignment horizontal="right" vertical="center" indent="1" shrinkToFit="1"/>
    </xf>
    <xf numFmtId="182" fontId="5" fillId="0" borderId="19" xfId="1" applyNumberFormat="1" applyFont="1" applyBorder="1" applyAlignment="1">
      <alignment horizontal="right" vertical="center" indent="1" shrinkToFit="1"/>
    </xf>
    <xf numFmtId="181" fontId="5" fillId="0" borderId="9" xfId="1" applyNumberFormat="1" applyFont="1" applyBorder="1" applyAlignment="1">
      <alignment horizontal="center" vertical="center" shrinkToFit="1"/>
    </xf>
    <xf numFmtId="181" fontId="5" fillId="0" borderId="10" xfId="1" applyNumberFormat="1" applyFont="1" applyBorder="1" applyAlignment="1">
      <alignment horizontal="center" vertical="center" shrinkToFit="1"/>
    </xf>
    <xf numFmtId="181" fontId="5" fillId="0" borderId="11" xfId="1" applyNumberFormat="1" applyFont="1" applyBorder="1" applyAlignment="1">
      <alignment horizontal="center" vertical="center" shrinkToFit="1"/>
    </xf>
    <xf numFmtId="182" fontId="5" fillId="0" borderId="9" xfId="1" applyNumberFormat="1" applyFont="1" applyBorder="1" applyAlignment="1">
      <alignment horizontal="right" vertical="center" indent="1" shrinkToFit="1"/>
    </xf>
    <xf numFmtId="182" fontId="5" fillId="0" borderId="10" xfId="1" applyNumberFormat="1" applyFont="1" applyBorder="1" applyAlignment="1">
      <alignment horizontal="right" vertical="center" indent="1" shrinkToFit="1"/>
    </xf>
    <xf numFmtId="182" fontId="5" fillId="0" borderId="11" xfId="1" applyNumberFormat="1" applyFont="1" applyBorder="1" applyAlignment="1">
      <alignment horizontal="right" vertical="center" indent="1" shrinkToFit="1"/>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0" xfId="1" applyFont="1" applyAlignment="1">
      <alignment horizontal="center" vertical="center"/>
    </xf>
    <xf numFmtId="49" fontId="5" fillId="0" borderId="9" xfId="1" applyNumberFormat="1" applyFont="1" applyBorder="1" applyAlignment="1" applyProtection="1">
      <alignment horizontal="left" vertical="center" shrinkToFit="1"/>
      <protection locked="0"/>
    </xf>
    <xf numFmtId="49" fontId="5" fillId="0" borderId="10" xfId="1" applyNumberFormat="1" applyFont="1" applyBorder="1" applyAlignment="1" applyProtection="1">
      <alignment horizontal="left" vertical="center" shrinkToFit="1"/>
      <protection locked="0"/>
    </xf>
    <xf numFmtId="49" fontId="5" fillId="0" borderId="11" xfId="1" applyNumberFormat="1" applyFont="1" applyBorder="1" applyAlignment="1" applyProtection="1">
      <alignment horizontal="left" vertical="center" shrinkToFit="1"/>
      <protection locked="0"/>
    </xf>
    <xf numFmtId="0" fontId="11" fillId="0" borderId="12" xfId="1" applyFont="1" applyBorder="1" applyAlignment="1">
      <alignment horizontal="center" vertical="center"/>
    </xf>
    <xf numFmtId="0" fontId="7" fillId="0" borderId="5" xfId="1" applyFont="1" applyBorder="1">
      <alignment vertical="center"/>
    </xf>
    <xf numFmtId="49" fontId="5" fillId="0" borderId="2" xfId="1" applyNumberFormat="1" applyFont="1" applyBorder="1" applyAlignment="1" applyProtection="1">
      <alignment horizontal="left" vertical="center" shrinkToFit="1"/>
      <protection locked="0"/>
    </xf>
    <xf numFmtId="49" fontId="5" fillId="0" borderId="3" xfId="1" applyNumberFormat="1" applyFont="1" applyBorder="1" applyAlignment="1" applyProtection="1">
      <alignment horizontal="left" vertical="center" shrinkToFit="1"/>
      <protection locked="0"/>
    </xf>
    <xf numFmtId="49" fontId="5" fillId="0" borderId="4" xfId="1" applyNumberFormat="1" applyFont="1" applyBorder="1" applyAlignment="1" applyProtection="1">
      <alignment horizontal="left" vertical="center" shrinkToFit="1"/>
      <protection locked="0"/>
    </xf>
    <xf numFmtId="49" fontId="5" fillId="0" borderId="6" xfId="1" applyNumberFormat="1" applyFont="1" applyBorder="1" applyAlignment="1" applyProtection="1">
      <alignment horizontal="left" vertical="center" shrinkToFit="1"/>
      <protection locked="0"/>
    </xf>
    <xf numFmtId="49" fontId="5" fillId="0" borderId="7" xfId="1" applyNumberFormat="1" applyFont="1" applyBorder="1" applyAlignment="1" applyProtection="1">
      <alignment horizontal="left" vertical="center" shrinkToFit="1"/>
      <protection locked="0"/>
    </xf>
    <xf numFmtId="49" fontId="5" fillId="0" borderId="8" xfId="1" applyNumberFormat="1" applyFont="1" applyBorder="1" applyAlignment="1" applyProtection="1">
      <alignment horizontal="left" vertical="center" shrinkToFit="1"/>
      <protection locked="0"/>
    </xf>
    <xf numFmtId="0" fontId="5" fillId="0" borderId="0" xfId="1" applyFont="1">
      <alignment vertical="center"/>
    </xf>
    <xf numFmtId="0" fontId="4" fillId="0" borderId="0" xfId="1" applyFont="1">
      <alignment vertical="center"/>
    </xf>
    <xf numFmtId="0" fontId="21" fillId="0" borderId="0" xfId="1" applyFont="1" applyAlignment="1">
      <alignment horizontal="center" vertical="center"/>
    </xf>
    <xf numFmtId="0" fontId="7" fillId="0" borderId="0" xfId="1" applyFont="1" applyAlignment="1">
      <alignment horizontal="center" vertical="center"/>
    </xf>
    <xf numFmtId="0" fontId="5" fillId="0" borderId="0" xfId="1" applyFont="1" applyAlignment="1">
      <alignment horizontal="right" vertical="center"/>
    </xf>
    <xf numFmtId="178" fontId="5" fillId="0" borderId="0" xfId="1" applyNumberFormat="1" applyFont="1" applyAlignment="1" applyProtection="1">
      <alignment horizontal="center" vertical="center" shrinkToFit="1"/>
      <protection locked="0"/>
    </xf>
    <xf numFmtId="0" fontId="5" fillId="0" borderId="40" xfId="1" applyFont="1" applyBorder="1" applyAlignment="1" applyProtection="1">
      <alignment vertical="center" shrinkToFit="1"/>
      <protection locked="0"/>
    </xf>
    <xf numFmtId="0" fontId="5" fillId="0" borderId="41" xfId="1" applyFont="1" applyBorder="1" applyAlignment="1" applyProtection="1">
      <alignment vertical="center" shrinkToFit="1"/>
      <protection locked="0"/>
    </xf>
    <xf numFmtId="0" fontId="5" fillId="0" borderId="42" xfId="1" applyFont="1" applyBorder="1" applyAlignment="1" applyProtection="1">
      <alignment vertical="center" shrinkToFit="1"/>
      <protection locked="0"/>
    </xf>
    <xf numFmtId="0" fontId="7" fillId="0" borderId="0" xfId="1" applyFont="1" applyAlignment="1">
      <alignment horizontal="center" vertical="center" shrinkToFit="1"/>
    </xf>
    <xf numFmtId="0" fontId="0" fillId="0" borderId="5" xfId="0" applyBorder="1" applyAlignment="1">
      <alignment horizontal="center" vertical="center"/>
    </xf>
    <xf numFmtId="38" fontId="17" fillId="2" borderId="48" xfId="3" applyFont="1" applyFill="1" applyBorder="1" applyAlignment="1" applyProtection="1">
      <alignment horizontal="center" vertical="center" wrapText="1" shrinkToFit="1"/>
    </xf>
    <xf numFmtId="38" fontId="17" fillId="2" borderId="45" xfId="3" applyFont="1" applyFill="1" applyBorder="1" applyAlignment="1" applyProtection="1">
      <alignment horizontal="center" vertical="center" wrapText="1" shrinkToFit="1"/>
    </xf>
    <xf numFmtId="0" fontId="24" fillId="2" borderId="40" xfId="0" applyFont="1" applyFill="1" applyBorder="1" applyAlignment="1">
      <alignment horizontal="center" vertical="center" shrinkToFit="1"/>
    </xf>
    <xf numFmtId="0" fontId="24" fillId="2" borderId="41" xfId="0" applyFont="1" applyFill="1" applyBorder="1" applyAlignment="1">
      <alignment horizontal="center" vertical="center" shrinkToFit="1"/>
    </xf>
    <xf numFmtId="0" fontId="24" fillId="2" borderId="84" xfId="0" applyFont="1" applyFill="1" applyBorder="1" applyAlignment="1">
      <alignment horizontal="center" vertical="center" shrinkToFit="1"/>
    </xf>
    <xf numFmtId="38" fontId="17" fillId="2" borderId="49" xfId="3" applyFont="1" applyFill="1" applyBorder="1" applyAlignment="1" applyProtection="1">
      <alignment horizontal="center" vertical="center" wrapText="1" shrinkToFit="1"/>
    </xf>
    <xf numFmtId="38" fontId="17" fillId="2" borderId="83" xfId="3" applyFont="1" applyFill="1" applyBorder="1" applyAlignment="1" applyProtection="1">
      <alignment horizontal="center" vertical="center" wrapText="1" shrinkToFit="1"/>
    </xf>
    <xf numFmtId="38" fontId="0" fillId="0" borderId="48" xfId="3" applyFont="1" applyFill="1" applyBorder="1" applyAlignment="1" applyProtection="1">
      <alignment horizontal="center" vertical="center" shrinkToFit="1"/>
    </xf>
    <xf numFmtId="38" fontId="0" fillId="0" borderId="0" xfId="3" applyFont="1" applyFill="1" applyBorder="1" applyAlignment="1" applyProtection="1">
      <alignment horizontal="center" vertical="center" shrinkToFit="1"/>
    </xf>
    <xf numFmtId="0" fontId="24" fillId="2" borderId="42" xfId="0" applyFont="1" applyFill="1" applyBorder="1" applyAlignment="1">
      <alignment horizontal="center" vertical="center" shrinkToFit="1"/>
    </xf>
    <xf numFmtId="38" fontId="0" fillId="2" borderId="43" xfId="3" applyFont="1" applyFill="1" applyBorder="1" applyAlignment="1" applyProtection="1">
      <alignment horizontal="center" vertical="center" shrinkToFit="1"/>
    </xf>
    <xf numFmtId="38" fontId="0" fillId="2" borderId="59" xfId="3" applyFont="1" applyFill="1" applyBorder="1" applyAlignment="1" applyProtection="1">
      <alignment horizontal="center" vertical="center" shrinkToFit="1"/>
    </xf>
    <xf numFmtId="38" fontId="0" fillId="2" borderId="62" xfId="3" applyFont="1" applyFill="1" applyBorder="1" applyAlignment="1" applyProtection="1">
      <alignment horizontal="center" vertical="center" shrinkToFit="1"/>
    </xf>
    <xf numFmtId="38" fontId="18" fillId="2" borderId="44" xfId="3" applyFont="1" applyFill="1" applyBorder="1" applyAlignment="1" applyProtection="1">
      <alignment horizontal="center" vertical="center" shrinkToFit="1"/>
    </xf>
    <xf numFmtId="38" fontId="18" fillId="2" borderId="40" xfId="3" applyFont="1" applyFill="1" applyBorder="1" applyAlignment="1" applyProtection="1">
      <alignment horizontal="center" vertical="center" wrapText="1" shrinkToFit="1"/>
    </xf>
    <xf numFmtId="38" fontId="18" fillId="2" borderId="29" xfId="3" applyFont="1" applyFill="1" applyBorder="1" applyAlignment="1" applyProtection="1">
      <alignment horizontal="center" vertical="center" wrapText="1" shrinkToFit="1"/>
    </xf>
    <xf numFmtId="38" fontId="18" fillId="2" borderId="49" xfId="3" applyFont="1" applyFill="1" applyBorder="1" applyAlignment="1" applyProtection="1">
      <alignment horizontal="center" vertical="center" wrapText="1" shrinkToFit="1"/>
    </xf>
    <xf numFmtId="38" fontId="18" fillId="2" borderId="83" xfId="3" applyFont="1" applyFill="1" applyBorder="1" applyAlignment="1" applyProtection="1">
      <alignment horizontal="center" vertical="center" wrapText="1" shrinkToFit="1"/>
    </xf>
    <xf numFmtId="0" fontId="10" fillId="0" borderId="0" xfId="0" applyFont="1" applyAlignment="1">
      <alignment horizontal="left" vertical="center"/>
    </xf>
    <xf numFmtId="0" fontId="16" fillId="0" borderId="0" xfId="0" applyFont="1" applyAlignment="1">
      <alignment horizontal="center" vertical="center" shrinkToFit="1"/>
    </xf>
    <xf numFmtId="0" fontId="16" fillId="0" borderId="0" xfId="0" applyFont="1" applyAlignment="1">
      <alignment horizontal="left" vertical="center" shrinkToFit="1"/>
    </xf>
    <xf numFmtId="0" fontId="16" fillId="0" borderId="36" xfId="0" applyFont="1" applyBorder="1" applyAlignment="1">
      <alignment horizontal="left" vertical="center" shrinkToFit="1"/>
    </xf>
    <xf numFmtId="0" fontId="9" fillId="2" borderId="63" xfId="0" applyFont="1" applyFill="1" applyBorder="1" applyAlignment="1">
      <alignment horizontal="center" vertical="center" shrinkToFit="1"/>
    </xf>
    <xf numFmtId="0" fontId="9" fillId="2" borderId="74" xfId="0" applyFont="1" applyFill="1" applyBorder="1" applyAlignment="1">
      <alignment horizontal="center" vertical="center" shrinkToFit="1"/>
    </xf>
    <xf numFmtId="0" fontId="9" fillId="2" borderId="39" xfId="0" applyFont="1" applyFill="1" applyBorder="1" applyAlignment="1">
      <alignment horizontal="center" vertical="center" shrinkToFit="1"/>
    </xf>
    <xf numFmtId="0" fontId="9" fillId="2" borderId="64" xfId="0" applyFont="1" applyFill="1" applyBorder="1" applyAlignment="1">
      <alignment horizontal="center" vertical="center" shrinkToFit="1"/>
    </xf>
    <xf numFmtId="0" fontId="9" fillId="2" borderId="75" xfId="0" applyFont="1" applyFill="1" applyBorder="1" applyAlignment="1">
      <alignment horizontal="center" vertical="center" shrinkToFit="1"/>
    </xf>
    <xf numFmtId="0" fontId="9" fillId="2" borderId="34" xfId="0" applyFont="1" applyFill="1" applyBorder="1" applyAlignment="1">
      <alignment horizontal="center" vertical="center" shrinkToFit="1"/>
    </xf>
    <xf numFmtId="0" fontId="0" fillId="2" borderId="64" xfId="0" applyFill="1" applyBorder="1" applyAlignment="1">
      <alignment horizontal="center" vertical="center" shrinkToFit="1"/>
    </xf>
    <xf numFmtId="0" fontId="0" fillId="2" borderId="75" xfId="0" applyFill="1" applyBorder="1" applyAlignment="1">
      <alignment horizontal="center" vertical="center" shrinkToFit="1"/>
    </xf>
    <xf numFmtId="0" fontId="0" fillId="2" borderId="34" xfId="0" applyFill="1" applyBorder="1" applyAlignment="1">
      <alignment horizontal="center" vertical="center" shrinkToFit="1"/>
    </xf>
    <xf numFmtId="0" fontId="0" fillId="2" borderId="67" xfId="0" applyFill="1" applyBorder="1" applyAlignment="1">
      <alignment horizontal="center" vertical="center" wrapText="1" shrinkToFit="1"/>
    </xf>
    <xf numFmtId="0" fontId="0" fillId="2" borderId="76" xfId="0" applyFill="1" applyBorder="1" applyAlignment="1">
      <alignment horizontal="center" vertical="center" wrapText="1" shrinkToFit="1"/>
    </xf>
    <xf numFmtId="0" fontId="0" fillId="2" borderId="55" xfId="0" applyFill="1" applyBorder="1" applyAlignment="1">
      <alignment horizontal="center" vertical="center" wrapText="1" shrinkToFit="1"/>
    </xf>
    <xf numFmtId="0" fontId="18" fillId="2" borderId="43" xfId="0" applyFont="1" applyFill="1" applyBorder="1" applyAlignment="1">
      <alignment horizontal="center" vertical="center" wrapText="1" shrinkToFit="1"/>
    </xf>
    <xf numFmtId="0" fontId="18" fillId="2" borderId="59" xfId="0" applyFont="1" applyFill="1" applyBorder="1" applyAlignment="1">
      <alignment horizontal="center" vertical="center" wrapText="1" shrinkToFit="1"/>
    </xf>
    <xf numFmtId="0" fontId="18" fillId="2" borderId="62" xfId="0" applyFont="1" applyFill="1" applyBorder="1" applyAlignment="1">
      <alignment horizontal="center" vertical="center" wrapText="1" shrinkToFit="1"/>
    </xf>
    <xf numFmtId="0" fontId="18" fillId="2" borderId="65" xfId="0" applyFont="1" applyFill="1" applyBorder="1" applyAlignment="1">
      <alignment horizontal="center" vertical="center" wrapText="1"/>
    </xf>
    <xf numFmtId="0" fontId="18" fillId="2" borderId="47" xfId="0" applyFont="1" applyFill="1" applyBorder="1" applyAlignment="1">
      <alignment horizontal="center" vertical="center" wrapText="1"/>
    </xf>
    <xf numFmtId="0" fontId="18" fillId="2" borderId="66" xfId="0" applyFont="1" applyFill="1" applyBorder="1" applyAlignment="1">
      <alignment horizontal="center" vertical="center" wrapText="1"/>
    </xf>
    <xf numFmtId="0" fontId="18" fillId="2" borderId="4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18" fillId="2" borderId="46" xfId="0" applyFont="1" applyFill="1" applyBorder="1" applyAlignment="1">
      <alignment horizontal="center" vertical="center" wrapText="1"/>
    </xf>
    <xf numFmtId="38" fontId="24" fillId="2" borderId="40" xfId="3" applyFont="1" applyFill="1" applyBorder="1" applyAlignment="1" applyProtection="1">
      <alignment horizontal="center" vertical="center" shrinkToFit="1"/>
    </xf>
    <xf numFmtId="38" fontId="24" fillId="2" borderId="41" xfId="3" applyFont="1" applyFill="1" applyBorder="1" applyAlignment="1" applyProtection="1">
      <alignment horizontal="center" vertical="center" shrinkToFit="1"/>
    </xf>
    <xf numFmtId="38" fontId="24" fillId="2" borderId="42" xfId="3" applyFont="1" applyFill="1" applyBorder="1" applyAlignment="1" applyProtection="1">
      <alignment horizontal="center" vertical="center" shrinkToFit="1"/>
    </xf>
    <xf numFmtId="186" fontId="5" fillId="0" borderId="40" xfId="3" applyNumberFormat="1" applyFont="1" applyFill="1" applyBorder="1" applyAlignment="1" applyProtection="1">
      <alignment vertical="center" shrinkToFit="1"/>
      <protection locked="0"/>
    </xf>
    <xf numFmtId="186" fontId="5" fillId="0" borderId="41" xfId="3" applyNumberFormat="1" applyFont="1" applyFill="1" applyBorder="1" applyAlignment="1" applyProtection="1">
      <alignment vertical="center" shrinkToFit="1"/>
      <protection locked="0"/>
    </xf>
    <xf numFmtId="186" fontId="5" fillId="0" borderId="42" xfId="3" applyNumberFormat="1" applyFont="1" applyFill="1" applyBorder="1" applyAlignment="1" applyProtection="1">
      <alignment vertical="center" shrinkToFit="1"/>
      <protection locked="0"/>
    </xf>
    <xf numFmtId="38" fontId="18" fillId="2" borderId="45" xfId="3" applyFont="1" applyFill="1" applyBorder="1" applyAlignment="1" applyProtection="1">
      <alignment horizontal="center" vertical="center" wrapText="1" shrinkToFit="1"/>
    </xf>
    <xf numFmtId="38" fontId="18" fillId="2" borderId="55" xfId="3" applyFont="1" applyFill="1" applyBorder="1" applyAlignment="1" applyProtection="1">
      <alignment horizontal="center" vertical="center" wrapText="1" shrinkToFit="1"/>
    </xf>
    <xf numFmtId="38" fontId="18" fillId="2" borderId="68" xfId="3" applyFont="1" applyFill="1" applyBorder="1" applyAlignment="1" applyProtection="1">
      <alignment horizontal="center" vertical="center" wrapText="1" shrinkToFit="1"/>
    </xf>
    <xf numFmtId="38" fontId="17" fillId="2" borderId="68" xfId="3" applyFont="1" applyFill="1" applyBorder="1" applyAlignment="1" applyProtection="1">
      <alignment horizontal="center" vertical="center" wrapText="1" shrinkToFit="1"/>
    </xf>
  </cellXfs>
  <cellStyles count="4">
    <cellStyle name="桁区切り" xfId="3" builtinId="6"/>
    <cellStyle name="標準" xfId="0" builtinId="0"/>
    <cellStyle name="標準 2" xfId="1" xr:uid="{00000000-0005-0000-0000-000002000000}"/>
    <cellStyle name="標準 3" xfId="2" xr:uid="{00000000-0005-0000-0000-000003000000}"/>
  </cellStyles>
  <dxfs count="91">
    <dxf>
      <fill>
        <patternFill>
          <bgColor theme="0" tint="-0.34998626667073579"/>
        </patternFill>
      </fill>
    </dxf>
    <dxf>
      <fill>
        <patternFill>
          <bgColor theme="0" tint="-0.34998626667073579"/>
        </patternFill>
      </fill>
    </dxf>
    <dxf>
      <fill>
        <patternFill>
          <bgColor theme="0" tint="-0.34998626667073579"/>
        </patternFill>
      </fill>
    </dxf>
    <dxf>
      <font>
        <color auto="1"/>
      </font>
      <fill>
        <patternFill>
          <bgColor theme="0" tint="-0.34998626667073579"/>
        </patternFill>
      </fill>
      <border>
        <vertical/>
        <horizontal/>
      </border>
    </dxf>
    <dxf>
      <fill>
        <patternFill>
          <bgColor theme="0" tint="-0.34998626667073579"/>
        </patternFill>
      </fill>
    </dxf>
    <dxf>
      <font>
        <color auto="1"/>
      </font>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6"/>
        </patternFill>
      </fill>
    </dxf>
    <dxf>
      <fill>
        <patternFill>
          <bgColor theme="2" tint="-0.2499465926084170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color theme="0"/>
      </font>
      <fill>
        <patternFill>
          <bgColor rgb="FFFF00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auto="1"/>
      </font>
      <fill>
        <patternFill>
          <bgColor theme="0" tint="-0.34998626667073579"/>
        </patternFill>
      </fill>
      <border>
        <vertical/>
        <horizontal/>
      </border>
    </dxf>
    <dxf>
      <fill>
        <patternFill>
          <bgColor theme="0" tint="-0.34998626667073579"/>
        </patternFill>
      </fill>
    </dxf>
    <dxf>
      <font>
        <color auto="1"/>
      </font>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6"/>
        </patternFill>
      </fill>
    </dxf>
    <dxf>
      <fill>
        <patternFill>
          <bgColor theme="2" tint="-0.2499465926084170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color theme="0"/>
      </font>
      <fill>
        <patternFill>
          <bgColor rgb="FFFF00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FFCC"/>
      <color rgb="FFFF99FF"/>
      <color rgb="FF80808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42333</xdr:colOff>
      <xdr:row>0</xdr:row>
      <xdr:rowOff>95249</xdr:rowOff>
    </xdr:from>
    <xdr:ext cx="1752600" cy="604646"/>
    <xdr:sp macro="" textlink="">
      <xdr:nvSpPr>
        <xdr:cNvPr id="2" name="正方形/長方形 1">
          <a:extLst>
            <a:ext uri="{FF2B5EF4-FFF2-40B4-BE49-F238E27FC236}">
              <a16:creationId xmlns:a16="http://schemas.microsoft.com/office/drawing/2014/main" id="{5743C708-1B65-4498-B307-23CCCB2665BF}"/>
            </a:ext>
          </a:extLst>
        </xdr:cNvPr>
        <xdr:cNvSpPr/>
      </xdr:nvSpPr>
      <xdr:spPr>
        <a:xfrm>
          <a:off x="42333" y="95249"/>
          <a:ext cx="1752600" cy="604646"/>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ctr"/>
          <a:r>
            <a:rPr kumimoji="1" lang="ja-JP" altLang="en-US" sz="3200">
              <a:solidFill>
                <a:srgbClr val="FF0000"/>
              </a:solidFill>
              <a:latin typeface="HG丸ｺﾞｼｯｸM-PRO" panose="020F0600000000000000" pitchFamily="50" charset="-128"/>
              <a:ea typeface="HG丸ｺﾞｼｯｸM-PRO" panose="020F0600000000000000" pitchFamily="50" charset="-128"/>
            </a:rPr>
            <a:t>記載例</a:t>
          </a:r>
        </a:p>
      </xdr:txBody>
    </xdr:sp>
    <xdr:clientData/>
  </xdr:oneCellAnchor>
  <xdr:oneCellAnchor>
    <xdr:from>
      <xdr:col>14</xdr:col>
      <xdr:colOff>89958</xdr:colOff>
      <xdr:row>11</xdr:row>
      <xdr:rowOff>84666</xdr:rowOff>
    </xdr:from>
    <xdr:ext cx="4438650" cy="825867"/>
    <xdr:sp macro="" textlink="">
      <xdr:nvSpPr>
        <xdr:cNvPr id="3" name="正方形/長方形 2">
          <a:extLst>
            <a:ext uri="{FF2B5EF4-FFF2-40B4-BE49-F238E27FC236}">
              <a16:creationId xmlns:a16="http://schemas.microsoft.com/office/drawing/2014/main" id="{E392BC16-A53E-47A7-BE43-2D4F61B01C8B}"/>
            </a:ext>
          </a:extLst>
        </xdr:cNvPr>
        <xdr:cNvSpPr/>
      </xdr:nvSpPr>
      <xdr:spPr>
        <a:xfrm>
          <a:off x="2312458" y="2164291"/>
          <a:ext cx="4438650" cy="825867"/>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ja-JP" sz="1100" baseline="0">
              <a:solidFill>
                <a:schemeClr val="accent4">
                  <a:lumMod val="40000"/>
                  <a:lumOff val="60000"/>
                </a:schemeClr>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baseline="0">
              <a:solidFill>
                <a:srgbClr val="FF0000"/>
              </a:solidFill>
              <a:effectLst/>
              <a:latin typeface="HG丸ｺﾞｼｯｸM-PRO" panose="020F0600000000000000" pitchFamily="50" charset="-128"/>
              <a:ea typeface="HG丸ｺﾞｼｯｸM-PRO" panose="020F0600000000000000" pitchFamily="50" charset="-128"/>
              <a:cs typeface="+mn-cs"/>
            </a:rPr>
            <a:t>塗りつぶし箇所</a:t>
          </a:r>
          <a:r>
            <a:rPr kumimoji="1" lang="ja-JP" altLang="ja-JP" sz="1100">
              <a:solidFill>
                <a:srgbClr val="FF0000"/>
              </a:solidFill>
              <a:effectLst/>
              <a:latin typeface="HG丸ｺﾞｼｯｸM-PRO" panose="020F0600000000000000" pitchFamily="50" charset="-128"/>
              <a:ea typeface="HG丸ｺﾞｼｯｸM-PRO" panose="020F0600000000000000" pitchFamily="50" charset="-128"/>
              <a:cs typeface="+mn-cs"/>
            </a:rPr>
            <a:t>が入力欄です。</a:t>
          </a:r>
          <a:endParaRPr kumimoji="1" lang="en-US" altLang="ja-JP" sz="1100">
            <a:solidFill>
              <a:srgbClr val="FF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記入漏れがないように注意してください。申請書右上に「申請書に記入漏れがあります！」や「施設内訳書に記入漏れがあります！」が表示されていないことを確認してから申請してください。</a:t>
          </a:r>
          <a:endParaRPr kumimoji="1" lang="en-US" altLang="ja-JP" sz="1100">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xdr:from>
      <xdr:col>3</xdr:col>
      <xdr:colOff>95251</xdr:colOff>
      <xdr:row>4</xdr:row>
      <xdr:rowOff>47625</xdr:rowOff>
    </xdr:from>
    <xdr:to>
      <xdr:col>14</xdr:col>
      <xdr:colOff>127001</xdr:colOff>
      <xdr:row>8</xdr:row>
      <xdr:rowOff>10582</xdr:rowOff>
    </xdr:to>
    <xdr:sp macro="" textlink="">
      <xdr:nvSpPr>
        <xdr:cNvPr id="4" name="吹き出し: 四角形 3">
          <a:extLst>
            <a:ext uri="{FF2B5EF4-FFF2-40B4-BE49-F238E27FC236}">
              <a16:creationId xmlns:a16="http://schemas.microsoft.com/office/drawing/2014/main" id="{F3AF2276-8A7D-9C82-BB94-2F9CB0398153}"/>
            </a:ext>
          </a:extLst>
        </xdr:cNvPr>
        <xdr:cNvSpPr/>
      </xdr:nvSpPr>
      <xdr:spPr>
        <a:xfrm>
          <a:off x="571501" y="799042"/>
          <a:ext cx="1778000" cy="703790"/>
        </a:xfrm>
        <a:prstGeom prst="wedgeRectCallout">
          <a:avLst>
            <a:gd name="adj1" fmla="val 103249"/>
            <a:gd name="adj2" fmla="val -95296"/>
          </a:avLst>
        </a:prstGeom>
        <a:solidFill>
          <a:sysClr val="window" lastClr="FFFF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HG丸ｺﾞｼｯｸM-PRO" panose="020F0600000000000000" pitchFamily="50" charset="-128"/>
              <a:ea typeface="HG丸ｺﾞｼｯｸM-PRO" panose="020F0600000000000000" pitchFamily="50" charset="-128"/>
            </a:rPr>
            <a:t>審査デスクにて入力していますので、申請者側での入力は不要です。</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82468</xdr:colOff>
      <xdr:row>5</xdr:row>
      <xdr:rowOff>214416</xdr:rowOff>
    </xdr:from>
    <xdr:ext cx="1981201" cy="459100"/>
    <xdr:sp macro="" textlink="">
      <xdr:nvSpPr>
        <xdr:cNvPr id="2" name="四角形吹き出し 16">
          <a:extLst>
            <a:ext uri="{FF2B5EF4-FFF2-40B4-BE49-F238E27FC236}">
              <a16:creationId xmlns:a16="http://schemas.microsoft.com/office/drawing/2014/main" id="{670E14AA-572C-4446-AAF9-6A4026073C66}"/>
            </a:ext>
          </a:extLst>
        </xdr:cNvPr>
        <xdr:cNvSpPr/>
      </xdr:nvSpPr>
      <xdr:spPr>
        <a:xfrm>
          <a:off x="2226624" y="2078182"/>
          <a:ext cx="1981201" cy="459100"/>
        </a:xfrm>
        <a:prstGeom prst="wedgeRectCallout">
          <a:avLst>
            <a:gd name="adj1" fmla="val -75953"/>
            <a:gd name="adj2" fmla="val -50780"/>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HG丸ｺﾞｼｯｸM-PRO" panose="020F0600000000000000" pitchFamily="50" charset="-128"/>
              <a:ea typeface="HG丸ｺﾞｼｯｸM-PRO" panose="020F0600000000000000" pitchFamily="50" charset="-128"/>
              <a:cs typeface="+mn-cs"/>
            </a:rPr>
            <a:t>１事業所につき１行</a:t>
          </a:r>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で</a:t>
          </a:r>
          <a:r>
            <a:rPr kumimoji="1" lang="ja-JP" altLang="ja-JP" sz="1100">
              <a:solidFill>
                <a:srgbClr val="FF0000"/>
              </a:solidFill>
              <a:effectLst/>
              <a:latin typeface="HG丸ｺﾞｼｯｸM-PRO" panose="020F0600000000000000" pitchFamily="50" charset="-128"/>
              <a:ea typeface="HG丸ｺﾞｼｯｸM-PRO" panose="020F0600000000000000" pitchFamily="50" charset="-128"/>
              <a:cs typeface="+mn-cs"/>
            </a:rPr>
            <a:t>記入</a:t>
          </a:r>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してください。</a:t>
          </a:r>
          <a:endParaRPr kumimoji="1" lang="ja-JP" altLang="en-US" sz="11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3</xdr:col>
      <xdr:colOff>461818</xdr:colOff>
      <xdr:row>9</xdr:row>
      <xdr:rowOff>214415</xdr:rowOff>
    </xdr:from>
    <xdr:ext cx="1981201" cy="698500"/>
    <xdr:sp macro="" textlink="">
      <xdr:nvSpPr>
        <xdr:cNvPr id="3" name="四角形吹き出し 16">
          <a:extLst>
            <a:ext uri="{FF2B5EF4-FFF2-40B4-BE49-F238E27FC236}">
              <a16:creationId xmlns:a16="http://schemas.microsoft.com/office/drawing/2014/main" id="{7F71402F-6FB6-4135-974D-6943FE97A6C6}"/>
            </a:ext>
          </a:extLst>
        </xdr:cNvPr>
        <xdr:cNvSpPr/>
      </xdr:nvSpPr>
      <xdr:spPr>
        <a:xfrm>
          <a:off x="3447143" y="3232727"/>
          <a:ext cx="1981201" cy="698500"/>
        </a:xfrm>
        <a:prstGeom prst="wedgeRectCallout">
          <a:avLst>
            <a:gd name="adj1" fmla="val -75953"/>
            <a:gd name="adj2" fmla="val -50780"/>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他の書類からのコピー＆ペペースト等はせず、プルダウンから選択ください。</a:t>
          </a:r>
          <a:endParaRPr kumimoji="1" lang="en-US" altLang="ja-JP" sz="1100">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oneCellAnchor>
    <xdr:from>
      <xdr:col>12</xdr:col>
      <xdr:colOff>569026</xdr:colOff>
      <xdr:row>8</xdr:row>
      <xdr:rowOff>156689</xdr:rowOff>
    </xdr:from>
    <xdr:ext cx="3067050" cy="1376018"/>
    <xdr:sp macro="" textlink="">
      <xdr:nvSpPr>
        <xdr:cNvPr id="4" name="四角形吹き出し 1">
          <a:extLst>
            <a:ext uri="{FF2B5EF4-FFF2-40B4-BE49-F238E27FC236}">
              <a16:creationId xmlns:a16="http://schemas.microsoft.com/office/drawing/2014/main" id="{57A408B1-B9D0-4C2A-B6CF-5264A079325D}"/>
            </a:ext>
          </a:extLst>
        </xdr:cNvPr>
        <xdr:cNvSpPr/>
      </xdr:nvSpPr>
      <xdr:spPr>
        <a:xfrm>
          <a:off x="15099805" y="2886364"/>
          <a:ext cx="3067050" cy="1376018"/>
        </a:xfrm>
        <a:prstGeom prst="wedgeRectCallout">
          <a:avLst>
            <a:gd name="adj1" fmla="val 79920"/>
            <a:gd name="adj2" fmla="val -26303"/>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ja-JP" sz="1100" b="1" u="sng">
              <a:solidFill>
                <a:srgbClr val="FF0000"/>
              </a:solidFill>
              <a:effectLst/>
              <a:latin typeface="HG丸ｺﾞｼｯｸM-PRO" panose="020F0600000000000000" pitchFamily="50" charset="-128"/>
              <a:ea typeface="HG丸ｺﾞｼｯｸM-PRO" panose="020F0600000000000000" pitchFamily="50" charset="-128"/>
              <a:cs typeface="+mn-cs"/>
            </a:rPr>
            <a:t>支援対象の事業所</a:t>
          </a:r>
          <a:r>
            <a:rPr kumimoji="1" lang="ja-JP" altLang="en-US" sz="1100" b="1" u="sng">
              <a:solidFill>
                <a:srgbClr val="FF0000"/>
              </a:solidFill>
              <a:effectLst/>
              <a:latin typeface="HG丸ｺﾞｼｯｸM-PRO" panose="020F0600000000000000" pitchFamily="50" charset="-128"/>
              <a:ea typeface="HG丸ｺﾞｼｯｸM-PRO" panose="020F0600000000000000" pitchFamily="50" charset="-128"/>
              <a:cs typeface="+mn-cs"/>
            </a:rPr>
            <a:t>が建物の一部である場合は、</a:t>
          </a:r>
          <a:r>
            <a:rPr kumimoji="1" lang="ja-JP" altLang="ja-JP" sz="1100" b="1" u="sng">
              <a:solidFill>
                <a:srgbClr val="FF0000"/>
              </a:solidFill>
              <a:effectLst/>
              <a:latin typeface="HG丸ｺﾞｼｯｸM-PRO" panose="020F0600000000000000" pitchFamily="50" charset="-128"/>
              <a:ea typeface="HG丸ｺﾞｼｯｸM-PRO" panose="020F0600000000000000" pitchFamily="50" charset="-128"/>
              <a:cs typeface="+mn-cs"/>
            </a:rPr>
            <a:t>面積按分を</a:t>
          </a:r>
          <a:r>
            <a:rPr kumimoji="1" lang="ja-JP" altLang="en-US" sz="1100" b="1" u="sng">
              <a:solidFill>
                <a:srgbClr val="FF0000"/>
              </a:solidFill>
              <a:effectLst/>
              <a:latin typeface="HG丸ｺﾞｼｯｸM-PRO" panose="020F0600000000000000" pitchFamily="50" charset="-128"/>
              <a:ea typeface="HG丸ｺﾞｼｯｸM-PRO" panose="020F0600000000000000" pitchFamily="50" charset="-128"/>
              <a:cs typeface="+mn-cs"/>
            </a:rPr>
            <a:t>する</a:t>
          </a:r>
          <a:r>
            <a:rPr lang="ja-JP" altLang="en-US" sz="1100" b="0">
              <a:solidFill>
                <a:srgbClr val="FF0000"/>
              </a:solidFill>
              <a:effectLst/>
              <a:latin typeface="HG丸ｺﾞｼｯｸM-PRO" panose="020F0600000000000000" pitchFamily="50" charset="-128"/>
              <a:ea typeface="HG丸ｺﾞｼｯｸM-PRO" panose="020F0600000000000000" pitchFamily="50" charset="-128"/>
            </a:rPr>
            <a:t>ため、</a:t>
          </a:r>
          <a:r>
            <a:rPr kumimoji="1" lang="ja-JP" altLang="ja-JP" sz="1100" b="0" baseline="0">
              <a:solidFill>
                <a:srgbClr val="FF0000"/>
              </a:solidFill>
              <a:effectLst/>
              <a:latin typeface="HG丸ｺﾞｼｯｸM-PRO" panose="020F0600000000000000" pitchFamily="50" charset="-128"/>
              <a:ea typeface="HG丸ｺﾞｼｯｸM-PRO" panose="020F0600000000000000" pitchFamily="50" charset="-128"/>
              <a:cs typeface="+mn-cs"/>
            </a:rPr>
            <a:t>建物全体の光熱水費</a:t>
          </a:r>
          <a:r>
            <a:rPr kumimoji="1" lang="ja-JP" altLang="en-US" sz="1100" b="0" baseline="0">
              <a:solidFill>
                <a:srgbClr val="FF0000"/>
              </a:solidFill>
              <a:effectLst/>
              <a:latin typeface="HG丸ｺﾞｼｯｸM-PRO" panose="020F0600000000000000" pitchFamily="50" charset="-128"/>
              <a:ea typeface="HG丸ｺﾞｼｯｸM-PRO" panose="020F0600000000000000" pitchFamily="50" charset="-128"/>
              <a:cs typeface="+mn-cs"/>
            </a:rPr>
            <a:t>、総床面積、対象床面積を記入してください。</a:t>
          </a:r>
          <a:endParaRPr kumimoji="1" lang="en-US" altLang="ja-JP" sz="1100" b="0" baseline="0">
            <a:solidFill>
              <a:srgbClr val="FF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b="0">
              <a:solidFill>
                <a:srgbClr val="FF0000"/>
              </a:solidFill>
              <a:latin typeface="HG丸ｺﾞｼｯｸM-PRO" panose="020F0600000000000000" pitchFamily="50" charset="-128"/>
              <a:ea typeface="HG丸ｺﾞｼｯｸM-PRO" panose="020F0600000000000000" pitchFamily="50" charset="-128"/>
            </a:rPr>
            <a:t>なお、支援対象外部分の床面積については、事業所区分「その他</a:t>
          </a:r>
          <a:r>
            <a:rPr kumimoji="1" lang="en-US" altLang="ja-JP" sz="1100" b="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対象外」として記入してください。（複数事業所分をまとめて記載いただいて構いません。）</a:t>
          </a:r>
        </a:p>
      </xdr:txBody>
    </xdr:sp>
    <xdr:clientData/>
  </xdr:oneCellAnchor>
  <xdr:oneCellAnchor>
    <xdr:from>
      <xdr:col>7</xdr:col>
      <xdr:colOff>20304</xdr:colOff>
      <xdr:row>5</xdr:row>
      <xdr:rowOff>95150</xdr:rowOff>
    </xdr:from>
    <xdr:ext cx="2618121" cy="459100"/>
    <xdr:sp macro="" textlink="">
      <xdr:nvSpPr>
        <xdr:cNvPr id="5" name="四角形吹き出し 13">
          <a:extLst>
            <a:ext uri="{FF2B5EF4-FFF2-40B4-BE49-F238E27FC236}">
              <a16:creationId xmlns:a16="http://schemas.microsoft.com/office/drawing/2014/main" id="{C1834773-E1A6-4CAF-B434-79F9057F5F26}"/>
            </a:ext>
          </a:extLst>
        </xdr:cNvPr>
        <xdr:cNvSpPr/>
      </xdr:nvSpPr>
      <xdr:spPr>
        <a:xfrm>
          <a:off x="10642947" y="1963864"/>
          <a:ext cx="2618121" cy="459100"/>
        </a:xfrm>
        <a:prstGeom prst="wedgeRectCallout">
          <a:avLst>
            <a:gd name="adj1" fmla="val 69939"/>
            <a:gd name="adj2" fmla="val -40816"/>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en-US" altLang="ja-JP" sz="1100">
              <a:solidFill>
                <a:srgbClr val="FF0000"/>
              </a:solidFill>
              <a:effectLst/>
              <a:latin typeface="HG丸ｺﾞｼｯｸM-PRO" panose="020F0600000000000000" pitchFamily="50" charset="-128"/>
              <a:ea typeface="HG丸ｺﾞｼｯｸM-PRO" panose="020F0600000000000000" pitchFamily="50" charset="-128"/>
              <a:cs typeface="+mn-cs"/>
            </a:rPr>
            <a:t>R6</a:t>
          </a:r>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支援金申請時に用いた光熱水費の額を記入して下さい。</a:t>
          </a:r>
          <a:endParaRPr kumimoji="1" lang="en-US" altLang="ja-JP" sz="1100">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oneCellAnchor>
    <xdr:from>
      <xdr:col>5</xdr:col>
      <xdr:colOff>536039</xdr:colOff>
      <xdr:row>11</xdr:row>
      <xdr:rowOff>140196</xdr:rowOff>
    </xdr:from>
    <xdr:ext cx="2262505" cy="459100"/>
    <xdr:sp macro="" textlink="">
      <xdr:nvSpPr>
        <xdr:cNvPr id="6" name="四角形吹き出し 13">
          <a:extLst>
            <a:ext uri="{FF2B5EF4-FFF2-40B4-BE49-F238E27FC236}">
              <a16:creationId xmlns:a16="http://schemas.microsoft.com/office/drawing/2014/main" id="{C463A6CB-6BDF-4CF2-97B5-8674B7C3974D}"/>
            </a:ext>
          </a:extLst>
        </xdr:cNvPr>
        <xdr:cNvSpPr/>
      </xdr:nvSpPr>
      <xdr:spPr>
        <a:xfrm>
          <a:off x="8890000" y="3735780"/>
          <a:ext cx="2262505" cy="459100"/>
        </a:xfrm>
        <a:prstGeom prst="wedgeRectCallout">
          <a:avLst>
            <a:gd name="adj1" fmla="val 69939"/>
            <a:gd name="adj2" fmla="val -40816"/>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開設日についていずれかを選択してください。</a:t>
          </a:r>
          <a:endParaRPr kumimoji="1" lang="en-US" altLang="ja-JP" sz="1100">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oneCellAnchor>
    <xdr:from>
      <xdr:col>11</xdr:col>
      <xdr:colOff>361579</xdr:colOff>
      <xdr:row>16</xdr:row>
      <xdr:rowOff>182155</xdr:rowOff>
    </xdr:from>
    <xdr:ext cx="3028949" cy="459100"/>
    <xdr:sp macro="" textlink="">
      <xdr:nvSpPr>
        <xdr:cNvPr id="7" name="四角形吹き出し 20">
          <a:extLst>
            <a:ext uri="{FF2B5EF4-FFF2-40B4-BE49-F238E27FC236}">
              <a16:creationId xmlns:a16="http://schemas.microsoft.com/office/drawing/2014/main" id="{AF74D819-6472-4736-8856-AF774B5859D4}"/>
            </a:ext>
          </a:extLst>
        </xdr:cNvPr>
        <xdr:cNvSpPr/>
      </xdr:nvSpPr>
      <xdr:spPr>
        <a:xfrm>
          <a:off x="13920272" y="5226075"/>
          <a:ext cx="3028949" cy="459100"/>
        </a:xfrm>
        <a:prstGeom prst="wedgeRectCallout">
          <a:avLst>
            <a:gd name="adj1" fmla="val 4043"/>
            <a:gd name="adj2" fmla="val -69378"/>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en-US" altLang="ja-JP" sz="1100" b="0">
              <a:solidFill>
                <a:srgbClr val="FF0000"/>
              </a:solidFill>
              <a:latin typeface="HG丸ｺﾞｼｯｸM-PRO" panose="020F0600000000000000" pitchFamily="50" charset="-128"/>
              <a:ea typeface="HG丸ｺﾞｼｯｸM-PRO" panose="020F0600000000000000" pitchFamily="50" charset="-128"/>
            </a:rPr>
            <a:t>R6</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支援金申請時に用いた光熱水費の額を記入して下さい。</a:t>
          </a:r>
        </a:p>
      </xdr:txBody>
    </xdr:sp>
    <xdr:clientData/>
  </xdr:oneCellAnchor>
  <xdr:oneCellAnchor>
    <xdr:from>
      <xdr:col>21</xdr:col>
      <xdr:colOff>115456</xdr:colOff>
      <xdr:row>11</xdr:row>
      <xdr:rowOff>169373</xdr:rowOff>
    </xdr:from>
    <xdr:ext cx="3440430" cy="825867"/>
    <xdr:sp macro="" textlink="">
      <xdr:nvSpPr>
        <xdr:cNvPr id="8" name="四角形吹き出し 9">
          <a:extLst>
            <a:ext uri="{FF2B5EF4-FFF2-40B4-BE49-F238E27FC236}">
              <a16:creationId xmlns:a16="http://schemas.microsoft.com/office/drawing/2014/main" id="{C010ECD0-6F69-4EB6-822D-AFB5440B5C12}"/>
            </a:ext>
          </a:extLst>
        </xdr:cNvPr>
        <xdr:cNvSpPr/>
      </xdr:nvSpPr>
      <xdr:spPr>
        <a:xfrm>
          <a:off x="22365856" y="3731723"/>
          <a:ext cx="3440430" cy="825867"/>
        </a:xfrm>
        <a:prstGeom prst="wedgeRectCallout">
          <a:avLst>
            <a:gd name="adj1" fmla="val -54092"/>
            <a:gd name="adj2" fmla="val -108623"/>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solidFill>
                <a:srgbClr val="FF0000"/>
              </a:solidFill>
              <a:latin typeface="HG丸ｺﾞｼｯｸM-PRO" panose="020F0600000000000000" pitchFamily="50" charset="-128"/>
              <a:ea typeface="HG丸ｺﾞｼｯｸM-PRO" panose="020F0600000000000000" pitchFamily="50" charset="-128"/>
            </a:rPr>
            <a:t>光熱水費支給額は、入力した光熱水費、面積按分比により自動計算されます。</a:t>
          </a:r>
          <a:endParaRPr kumimoji="1" lang="en-US" altLang="ja-JP" sz="11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rgbClr val="FF0000"/>
              </a:solidFill>
              <a:latin typeface="HG丸ｺﾞｼｯｸM-PRO" panose="020F0600000000000000" pitchFamily="50" charset="-128"/>
              <a:ea typeface="HG丸ｺﾞｼｯｸM-PRO" panose="020F0600000000000000" pitchFamily="50" charset="-128"/>
            </a:rPr>
            <a:t>光熱水費支給額＝</a:t>
          </a:r>
          <a:r>
            <a:rPr kumimoji="1" lang="en-US" altLang="ja-JP" sz="1100">
              <a:solidFill>
                <a:srgbClr val="FF0000"/>
              </a:solidFill>
              <a:latin typeface="HG丸ｺﾞｼｯｸM-PRO" panose="020F0600000000000000" pitchFamily="50" charset="-128"/>
              <a:ea typeface="HG丸ｺﾞｼｯｸM-PRO" panose="020F0600000000000000" pitchFamily="50" charset="-128"/>
            </a:rPr>
            <a:t>R5</a:t>
          </a:r>
          <a:r>
            <a:rPr kumimoji="1" lang="ja-JP" altLang="en-US" sz="1100">
              <a:solidFill>
                <a:srgbClr val="FF0000"/>
              </a:solidFill>
              <a:latin typeface="HG丸ｺﾞｼｯｸM-PRO" panose="020F0600000000000000" pitchFamily="50" charset="-128"/>
              <a:ea typeface="HG丸ｺﾞｼｯｸM-PRO" panose="020F0600000000000000" pitchFamily="50" charset="-128"/>
            </a:rPr>
            <a:t>年光熱費相当額</a:t>
          </a:r>
          <a:r>
            <a:rPr kumimoji="1" lang="en-US" altLang="ja-JP" sz="1100">
              <a:solidFill>
                <a:srgbClr val="FF0000"/>
              </a:solidFill>
              <a:latin typeface="HG丸ｺﾞｼｯｸM-PRO" panose="020F0600000000000000" pitchFamily="50" charset="-128"/>
              <a:ea typeface="HG丸ｺﾞｼｯｸM-PRO" panose="020F0600000000000000" pitchFamily="50" charset="-128"/>
            </a:rPr>
            <a:t>×6.5</a:t>
          </a:r>
          <a:r>
            <a:rPr kumimoji="1" lang="ja-JP" altLang="en-US" sz="1100">
              <a:solidFill>
                <a:srgbClr val="FF0000"/>
              </a:solidFill>
              <a:latin typeface="HG丸ｺﾞｼｯｸM-PRO" panose="020F0600000000000000" pitchFamily="50" charset="-128"/>
              <a:ea typeface="HG丸ｺﾞｼｯｸM-PRO" panose="020F0600000000000000" pitchFamily="50" charset="-128"/>
            </a:rPr>
            <a:t>％（物価上昇率）</a:t>
          </a:r>
          <a:r>
            <a:rPr kumimoji="1" lang="en-US" altLang="ja-JP" sz="11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a:solidFill>
                <a:srgbClr val="FF0000"/>
              </a:solidFill>
              <a:latin typeface="HG丸ｺﾞｼｯｸM-PRO" panose="020F0600000000000000" pitchFamily="50" charset="-128"/>
              <a:ea typeface="HG丸ｺﾞｼｯｸM-PRO" panose="020F0600000000000000" pitchFamily="50" charset="-128"/>
            </a:rPr>
            <a:t>補助率</a:t>
          </a:r>
          <a:r>
            <a:rPr kumimoji="1" lang="en-US" altLang="ja-JP" sz="11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a:solidFill>
                <a:srgbClr val="FF0000"/>
              </a:solidFill>
              <a:latin typeface="HG丸ｺﾞｼｯｸM-PRO" panose="020F0600000000000000" pitchFamily="50" charset="-128"/>
              <a:ea typeface="HG丸ｺﾞｼｯｸM-PRO" panose="020F0600000000000000" pitchFamily="50" charset="-128"/>
            </a:rPr>
            <a:t>面積按分比</a:t>
          </a:r>
        </a:p>
      </xdr:txBody>
    </xdr:sp>
    <xdr:clientData/>
  </xdr:oneCellAnchor>
  <xdr:oneCellAnchor>
    <xdr:from>
      <xdr:col>10</xdr:col>
      <xdr:colOff>569025</xdr:colOff>
      <xdr:row>22</xdr:row>
      <xdr:rowOff>115456</xdr:rowOff>
    </xdr:from>
    <xdr:ext cx="2592705" cy="459100"/>
    <xdr:sp macro="" textlink="">
      <xdr:nvSpPr>
        <xdr:cNvPr id="9" name="四角形吹き出し 13">
          <a:extLst>
            <a:ext uri="{FF2B5EF4-FFF2-40B4-BE49-F238E27FC236}">
              <a16:creationId xmlns:a16="http://schemas.microsoft.com/office/drawing/2014/main" id="{800479CA-86A4-41F7-950E-40EF92A5F494}"/>
            </a:ext>
          </a:extLst>
        </xdr:cNvPr>
        <xdr:cNvSpPr/>
      </xdr:nvSpPr>
      <xdr:spPr>
        <a:xfrm>
          <a:off x="13442207" y="6886040"/>
          <a:ext cx="2592705" cy="459100"/>
        </a:xfrm>
        <a:prstGeom prst="wedgeRectCallout">
          <a:avLst>
            <a:gd name="adj1" fmla="val 69939"/>
            <a:gd name="adj2" fmla="val -40816"/>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令和５年</a:t>
          </a:r>
          <a:r>
            <a:rPr kumimoji="1" lang="ja-JP" altLang="ja-JP" sz="1100">
              <a:solidFill>
                <a:srgbClr val="FF0000"/>
              </a:solidFill>
              <a:effectLst/>
              <a:latin typeface="HG丸ｺﾞｼｯｸM-PRO" panose="020F0600000000000000" pitchFamily="50" charset="-128"/>
              <a:ea typeface="HG丸ｺﾞｼｯｸM-PRO" panose="020F0600000000000000" pitchFamily="50" charset="-128"/>
              <a:cs typeface="+mn-cs"/>
            </a:rPr>
            <a:t>確定申告書に記載</a:t>
          </a:r>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された光熱水費を事業所ごとに記入してください。</a:t>
          </a:r>
          <a:endParaRPr kumimoji="1" lang="en-US" altLang="ja-JP" sz="1100">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oneCellAnchor>
    <xdr:from>
      <xdr:col>14</xdr:col>
      <xdr:colOff>280390</xdr:colOff>
      <xdr:row>26</xdr:row>
      <xdr:rowOff>82468</xdr:rowOff>
    </xdr:from>
    <xdr:ext cx="3028949" cy="642484"/>
    <xdr:sp macro="" textlink="">
      <xdr:nvSpPr>
        <xdr:cNvPr id="10" name="四角形吹き出し 20">
          <a:extLst>
            <a:ext uri="{FF2B5EF4-FFF2-40B4-BE49-F238E27FC236}">
              <a16:creationId xmlns:a16="http://schemas.microsoft.com/office/drawing/2014/main" id="{68D55FA9-D792-4498-9E8A-7CCE868A3406}"/>
            </a:ext>
          </a:extLst>
        </xdr:cNvPr>
        <xdr:cNvSpPr/>
      </xdr:nvSpPr>
      <xdr:spPr>
        <a:xfrm>
          <a:off x="16551234" y="8007598"/>
          <a:ext cx="3028949" cy="642484"/>
        </a:xfrm>
        <a:prstGeom prst="wedgeRectCallout">
          <a:avLst>
            <a:gd name="adj1" fmla="val 584"/>
            <a:gd name="adj2" fmla="val -78962"/>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b="0">
              <a:solidFill>
                <a:srgbClr val="FF0000"/>
              </a:solidFill>
              <a:effectLst/>
              <a:latin typeface="HG丸ｺﾞｼｯｸM-PRO" panose="020F0600000000000000" pitchFamily="50" charset="-128"/>
              <a:ea typeface="HG丸ｺﾞｼｯｸM-PRO" panose="020F0600000000000000" pitchFamily="50" charset="-128"/>
              <a:cs typeface="+mn-cs"/>
            </a:rPr>
            <a:t>令和５年光熱水費の記載が困難な</a:t>
          </a:r>
          <a:r>
            <a:rPr kumimoji="1"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場合</a:t>
          </a:r>
          <a:r>
            <a:rPr kumimoji="1" lang="ja-JP" altLang="en-US" sz="1100" b="0">
              <a:solidFill>
                <a:srgbClr val="FF0000"/>
              </a:solidFill>
              <a:effectLst/>
              <a:latin typeface="HG丸ｺﾞｼｯｸM-PRO" panose="020F0600000000000000" pitchFamily="50" charset="-128"/>
              <a:ea typeface="HG丸ｺﾞｼｯｸM-PRO" panose="020F0600000000000000" pitchFamily="50" charset="-128"/>
              <a:cs typeface="+mn-cs"/>
            </a:rPr>
            <a:t>は、</a:t>
          </a:r>
          <a:r>
            <a:rPr kumimoji="1"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令和</a:t>
          </a:r>
          <a:r>
            <a:rPr kumimoji="1"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7</a:t>
          </a:r>
          <a:r>
            <a:rPr kumimoji="1"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年</a:t>
          </a:r>
          <a:r>
            <a:rPr kumimoji="1"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10</a:t>
          </a:r>
          <a:r>
            <a:rPr kumimoji="1"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月、令和</a:t>
          </a:r>
          <a:r>
            <a:rPr kumimoji="1"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7</a:t>
          </a:r>
          <a:r>
            <a:rPr kumimoji="1" lang="ja-JP" altLang="en-US" sz="1100" b="0">
              <a:solidFill>
                <a:srgbClr val="FF0000"/>
              </a:solidFill>
              <a:effectLst/>
              <a:latin typeface="HG丸ｺﾞｼｯｸM-PRO" panose="020F0600000000000000" pitchFamily="50" charset="-128"/>
              <a:ea typeface="HG丸ｺﾞｼｯｸM-PRO" panose="020F0600000000000000" pitchFamily="50" charset="-128"/>
              <a:cs typeface="+mn-cs"/>
            </a:rPr>
            <a:t>年</a:t>
          </a:r>
          <a:r>
            <a:rPr kumimoji="1"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11</a:t>
          </a:r>
          <a:r>
            <a:rPr kumimoji="1"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月にかかった光熱水費を記入</a:t>
          </a:r>
          <a:endParaRPr kumimoji="1" lang="ja-JP" altLang="en-US" sz="1100" b="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22</xdr:col>
      <xdr:colOff>114796</xdr:colOff>
      <xdr:row>8</xdr:row>
      <xdr:rowOff>65447</xdr:rowOff>
    </xdr:from>
    <xdr:ext cx="3440430" cy="459100"/>
    <xdr:sp macro="" textlink="">
      <xdr:nvSpPr>
        <xdr:cNvPr id="11" name="四角形吹き出し 9">
          <a:extLst>
            <a:ext uri="{FF2B5EF4-FFF2-40B4-BE49-F238E27FC236}">
              <a16:creationId xmlns:a16="http://schemas.microsoft.com/office/drawing/2014/main" id="{34C40B1A-232F-4A9C-9F41-228592CDEFBA}"/>
            </a:ext>
          </a:extLst>
        </xdr:cNvPr>
        <xdr:cNvSpPr/>
      </xdr:nvSpPr>
      <xdr:spPr>
        <a:xfrm>
          <a:off x="23355796" y="2770547"/>
          <a:ext cx="3440430" cy="459100"/>
        </a:xfrm>
        <a:prstGeom prst="wedgeRectCallout">
          <a:avLst>
            <a:gd name="adj1" fmla="val 60249"/>
            <a:gd name="adj2" fmla="val -112785"/>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solidFill>
                <a:srgbClr val="FF0000"/>
              </a:solidFill>
              <a:latin typeface="HG丸ｺﾞｼｯｸM-PRO" panose="020F0600000000000000" pitchFamily="50" charset="-128"/>
              <a:ea typeface="HG丸ｺﾞｼｯｸM-PRO" panose="020F0600000000000000" pitchFamily="50" charset="-128"/>
            </a:rPr>
            <a:t>（追加）申請額は、入力した光熱水費、面積按分比、病床数等により自動計算されます。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N63"/>
  <sheetViews>
    <sheetView view="pageBreakPreview" zoomScale="120" zoomScaleNormal="120" zoomScaleSheetLayoutView="120" workbookViewId="0">
      <selection activeCell="Z3" sqref="Z3:AM3"/>
    </sheetView>
  </sheetViews>
  <sheetFormatPr defaultColWidth="2.08203125" defaultRowHeight="16.5"/>
  <cols>
    <col min="1" max="38" width="2.08203125" style="46" customWidth="1"/>
    <col min="39" max="39" width="5.58203125" style="46" customWidth="1"/>
    <col min="40" max="40" width="11.5" style="45" bestFit="1" customWidth="1"/>
    <col min="41" max="16384" width="2.08203125" style="46"/>
  </cols>
  <sheetData>
    <row r="1" spans="1:40" ht="17.149999999999999" customHeight="1">
      <c r="A1" s="237" t="s">
        <v>274</v>
      </c>
      <c r="B1" s="237"/>
      <c r="C1" s="237"/>
      <c r="D1" s="237"/>
      <c r="E1" s="237"/>
      <c r="F1" s="237"/>
      <c r="G1" s="237"/>
      <c r="H1" s="237"/>
      <c r="I1" s="237"/>
      <c r="J1" s="237"/>
      <c r="K1" s="237"/>
      <c r="L1" s="237"/>
      <c r="M1" s="237"/>
      <c r="N1" s="237"/>
      <c r="O1" s="237"/>
      <c r="P1" s="237"/>
      <c r="Q1" s="237"/>
      <c r="R1" s="237"/>
      <c r="S1" s="237"/>
      <c r="T1" s="237"/>
      <c r="U1" s="237"/>
      <c r="V1" s="237"/>
      <c r="W1" s="237"/>
      <c r="X1" s="237"/>
      <c r="Y1" s="237"/>
      <c r="Z1" s="238" t="str">
        <f>IF(COUNTIF($AN:$AN,"記入漏れあり")&gt;0,"申請書に記入漏れがあります！",IF(#REF!=0,"施設内訳書に記入漏れがあります！",""))</f>
        <v>申請書に記入漏れがあります！</v>
      </c>
      <c r="AA1" s="238"/>
      <c r="AB1" s="238"/>
      <c r="AC1" s="238"/>
      <c r="AD1" s="238"/>
      <c r="AE1" s="238"/>
      <c r="AF1" s="238"/>
      <c r="AG1" s="238"/>
      <c r="AH1" s="238"/>
      <c r="AI1" s="238"/>
      <c r="AJ1" s="238"/>
      <c r="AK1" s="238"/>
      <c r="AL1" s="238"/>
      <c r="AM1" s="238"/>
      <c r="AN1" s="4"/>
    </row>
    <row r="2" spans="1:40" ht="12" customHeight="1" thickBot="1">
      <c r="A2" s="1"/>
      <c r="B2" s="2"/>
      <c r="C2" s="3"/>
      <c r="D2" s="3"/>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4"/>
    </row>
    <row r="3" spans="1:40" ht="15" customHeight="1" thickBot="1">
      <c r="A3" s="1"/>
      <c r="B3" s="2"/>
      <c r="C3" s="3"/>
      <c r="D3" s="3"/>
      <c r="E3" s="2"/>
      <c r="F3" s="2"/>
      <c r="G3" s="2"/>
      <c r="H3" s="2"/>
      <c r="I3" s="2"/>
      <c r="J3" s="2"/>
      <c r="K3" s="2"/>
      <c r="L3" s="2"/>
      <c r="M3" s="2"/>
      <c r="N3" s="2"/>
      <c r="O3" s="2"/>
      <c r="P3" s="2"/>
      <c r="Q3" s="2"/>
      <c r="R3" s="2"/>
      <c r="S3" s="2"/>
      <c r="T3" s="2"/>
      <c r="U3" s="2"/>
      <c r="V3" s="245" t="s">
        <v>279</v>
      </c>
      <c r="W3" s="245"/>
      <c r="X3" s="245"/>
      <c r="Y3" s="245"/>
      <c r="Z3" s="242"/>
      <c r="AA3" s="243"/>
      <c r="AB3" s="243"/>
      <c r="AC3" s="243"/>
      <c r="AD3" s="243"/>
      <c r="AE3" s="243"/>
      <c r="AF3" s="243"/>
      <c r="AG3" s="243"/>
      <c r="AH3" s="243"/>
      <c r="AI3" s="243"/>
      <c r="AJ3" s="243"/>
      <c r="AK3" s="243"/>
      <c r="AL3" s="243"/>
      <c r="AM3" s="244"/>
      <c r="AN3" s="4"/>
    </row>
    <row r="4" spans="1:40" ht="15" customHeight="1">
      <c r="A4" s="1"/>
      <c r="B4" s="2"/>
      <c r="C4" s="3"/>
      <c r="D4" s="3"/>
      <c r="E4" s="2"/>
      <c r="F4" s="2"/>
      <c r="G4" s="2"/>
      <c r="H4" s="2"/>
      <c r="I4" s="2"/>
      <c r="J4" s="2"/>
      <c r="K4" s="2"/>
      <c r="L4" s="2"/>
      <c r="M4" s="2"/>
      <c r="N4" s="2"/>
      <c r="O4" s="2"/>
      <c r="P4" s="2"/>
      <c r="Q4" s="2"/>
      <c r="R4" s="2"/>
      <c r="S4" s="2"/>
      <c r="T4" s="2"/>
      <c r="U4" s="167" t="s">
        <v>294</v>
      </c>
      <c r="W4" s="165"/>
      <c r="X4" s="165"/>
      <c r="Y4" s="165"/>
      <c r="Z4" s="168"/>
      <c r="AA4" s="169"/>
      <c r="AB4" s="169"/>
      <c r="AC4" s="169"/>
      <c r="AD4" s="169"/>
      <c r="AE4" s="169"/>
      <c r="AF4" s="169"/>
      <c r="AG4" s="169"/>
      <c r="AH4" s="169"/>
      <c r="AI4" s="169"/>
      <c r="AJ4" s="169"/>
      <c r="AK4" s="169"/>
      <c r="AL4" s="169"/>
      <c r="AM4" s="169"/>
      <c r="AN4" s="4"/>
    </row>
    <row r="5" spans="1:40" ht="15" customHeight="1">
      <c r="A5" s="1"/>
      <c r="B5" s="2"/>
      <c r="C5" s="3"/>
      <c r="D5" s="3"/>
      <c r="E5" s="2"/>
      <c r="F5" s="2"/>
      <c r="G5" s="2"/>
      <c r="H5" s="2"/>
      <c r="I5" s="2"/>
      <c r="J5" s="2"/>
      <c r="K5" s="2"/>
      <c r="L5" s="2"/>
      <c r="M5" s="2"/>
      <c r="N5" s="2"/>
      <c r="O5" s="2"/>
      <c r="P5" s="2"/>
      <c r="Q5" s="2"/>
      <c r="R5" s="2"/>
      <c r="S5" s="2"/>
      <c r="T5" s="2"/>
      <c r="U5" s="2"/>
      <c r="V5" s="167"/>
      <c r="W5" s="165"/>
      <c r="X5" s="165"/>
      <c r="Y5" s="165"/>
      <c r="Z5" s="168"/>
      <c r="AA5" s="169"/>
      <c r="AB5" s="169"/>
      <c r="AC5" s="169"/>
      <c r="AD5" s="169"/>
      <c r="AE5" s="169"/>
      <c r="AF5" s="169"/>
      <c r="AG5" s="169"/>
      <c r="AH5" s="169"/>
      <c r="AI5" s="169"/>
      <c r="AJ5" s="169"/>
      <c r="AK5" s="169"/>
      <c r="AL5" s="169"/>
      <c r="AM5" s="169"/>
      <c r="AN5" s="4"/>
    </row>
    <row r="6" spans="1:40" ht="17.149999999999999" customHeight="1">
      <c r="A6" s="239" t="s">
        <v>243</v>
      </c>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4"/>
    </row>
    <row r="7" spans="1:40" ht="17.149999999999999" customHeight="1">
      <c r="A7" s="239" t="s">
        <v>244</v>
      </c>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4"/>
    </row>
    <row r="8" spans="1:40" ht="12"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4"/>
    </row>
    <row r="9" spans="1:40" ht="17.149999999999999" customHeight="1">
      <c r="A9" s="2"/>
      <c r="B9" s="2"/>
      <c r="C9" s="3"/>
      <c r="D9" s="3"/>
      <c r="E9" s="2"/>
      <c r="F9" s="2"/>
      <c r="G9" s="2"/>
      <c r="H9" s="2"/>
      <c r="I9" s="2"/>
      <c r="J9" s="2"/>
      <c r="K9" s="2"/>
      <c r="L9" s="2"/>
      <c r="M9" s="2"/>
      <c r="N9" s="2"/>
      <c r="O9" s="2"/>
      <c r="P9" s="2"/>
      <c r="Q9" s="2"/>
      <c r="R9" s="2"/>
      <c r="S9" s="2"/>
      <c r="T9" s="2"/>
      <c r="U9" s="2"/>
      <c r="V9" s="2"/>
      <c r="W9" s="2"/>
      <c r="X9" s="2"/>
      <c r="Y9" s="2"/>
      <c r="Z9" s="240" t="s">
        <v>0</v>
      </c>
      <c r="AA9" s="240"/>
      <c r="AB9" s="240"/>
      <c r="AC9" s="240"/>
      <c r="AD9" s="241"/>
      <c r="AE9" s="241"/>
      <c r="AF9" s="3" t="s">
        <v>1</v>
      </c>
      <c r="AG9" s="241"/>
      <c r="AH9" s="241"/>
      <c r="AI9" s="3" t="s">
        <v>2</v>
      </c>
      <c r="AJ9" s="241"/>
      <c r="AK9" s="241"/>
      <c r="AL9" s="3" t="s">
        <v>3</v>
      </c>
      <c r="AM9" s="3"/>
      <c r="AN9" s="4" t="str">
        <f>IF(OR(TRIM($AD$9)="",TRIM($AG$9)="",TRIM($AJ$9)=""),"記入漏れあり","")</f>
        <v>記入漏れあり</v>
      </c>
    </row>
    <row r="10" spans="1:40" ht="17.149999999999999" customHeight="1">
      <c r="A10" s="236" t="s">
        <v>10</v>
      </c>
      <c r="B10" s="236"/>
      <c r="C10" s="236"/>
      <c r="D10" s="236"/>
      <c r="E10" s="236"/>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6"/>
      <c r="AM10" s="236"/>
      <c r="AN10" s="4"/>
    </row>
    <row r="11" spans="1:40" ht="12" customHeight="1">
      <c r="A11" s="2"/>
      <c r="B11" s="2"/>
      <c r="C11" s="3"/>
      <c r="D11" s="3"/>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4"/>
    </row>
    <row r="12" spans="1:40" ht="17.149999999999999" customHeight="1">
      <c r="A12" s="236" t="s">
        <v>276</v>
      </c>
      <c r="B12" s="236"/>
      <c r="C12" s="236"/>
      <c r="D12" s="236"/>
      <c r="E12" s="236"/>
      <c r="F12" s="236"/>
      <c r="G12" s="236"/>
      <c r="H12" s="236"/>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c r="AN12" s="4"/>
    </row>
    <row r="13" spans="1:40" ht="12" customHeight="1">
      <c r="A13" s="2"/>
      <c r="B13" s="2"/>
      <c r="C13" s="3"/>
      <c r="D13" s="3"/>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4"/>
    </row>
    <row r="14" spans="1:40" ht="17.149999999999999" customHeight="1">
      <c r="A14" s="229" t="s">
        <v>18</v>
      </c>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229"/>
      <c r="AM14" s="229"/>
      <c r="AN14" s="4"/>
    </row>
    <row r="15" spans="1:40" ht="33" customHeight="1">
      <c r="A15" s="199" t="s">
        <v>4</v>
      </c>
      <c r="B15" s="199"/>
      <c r="C15" s="199"/>
      <c r="D15" s="199"/>
      <c r="E15" s="199"/>
      <c r="F15" s="199"/>
      <c r="G15" s="199"/>
      <c r="H15" s="199"/>
      <c r="I15" s="199"/>
      <c r="J15" s="199"/>
      <c r="K15" s="199"/>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c r="AM15" s="200"/>
      <c r="AN15" s="4" t="str">
        <f>IF(TRIM($L$15)="","記入漏れあり","")</f>
        <v>記入漏れあり</v>
      </c>
    </row>
    <row r="16" spans="1:40" ht="33" customHeight="1">
      <c r="A16" s="195" t="s">
        <v>28</v>
      </c>
      <c r="B16" s="195"/>
      <c r="C16" s="195"/>
      <c r="D16" s="195"/>
      <c r="E16" s="195"/>
      <c r="F16" s="195"/>
      <c r="G16" s="195"/>
      <c r="H16" s="195"/>
      <c r="I16" s="195"/>
      <c r="J16" s="195"/>
      <c r="K16" s="195"/>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196"/>
      <c r="AK16" s="196"/>
      <c r="AL16" s="196"/>
      <c r="AM16" s="196"/>
      <c r="AN16" s="4" t="str">
        <f>IF(TRIM($L$16)="","記入漏れあり","")</f>
        <v>記入漏れあり</v>
      </c>
    </row>
    <row r="17" spans="1:40" ht="33" customHeight="1">
      <c r="A17" s="197" t="s">
        <v>69</v>
      </c>
      <c r="B17" s="197"/>
      <c r="C17" s="197"/>
      <c r="D17" s="197"/>
      <c r="E17" s="197"/>
      <c r="F17" s="197"/>
      <c r="G17" s="197"/>
      <c r="H17" s="197"/>
      <c r="I17" s="197"/>
      <c r="J17" s="197"/>
      <c r="K17" s="197"/>
      <c r="L17" s="197" t="s">
        <v>5</v>
      </c>
      <c r="M17" s="197"/>
      <c r="N17" s="197"/>
      <c r="O17" s="197"/>
      <c r="P17" s="198"/>
      <c r="Q17" s="198"/>
      <c r="R17" s="198"/>
      <c r="S17" s="198"/>
      <c r="T17" s="198"/>
      <c r="U17" s="198"/>
      <c r="V17" s="198"/>
      <c r="W17" s="198"/>
      <c r="X17" s="198"/>
      <c r="Y17" s="197" t="s">
        <v>6</v>
      </c>
      <c r="Z17" s="197"/>
      <c r="AA17" s="197"/>
      <c r="AB17" s="197"/>
      <c r="AC17" s="197"/>
      <c r="AD17" s="198"/>
      <c r="AE17" s="198"/>
      <c r="AF17" s="198"/>
      <c r="AG17" s="198"/>
      <c r="AH17" s="198"/>
      <c r="AI17" s="198"/>
      <c r="AJ17" s="198"/>
      <c r="AK17" s="198"/>
      <c r="AL17" s="198"/>
      <c r="AM17" s="198"/>
      <c r="AN17" s="4"/>
    </row>
    <row r="18" spans="1:40" ht="33" customHeight="1">
      <c r="A18" s="197" t="s">
        <v>8</v>
      </c>
      <c r="B18" s="197"/>
      <c r="C18" s="197"/>
      <c r="D18" s="197"/>
      <c r="E18" s="197"/>
      <c r="F18" s="197"/>
      <c r="G18" s="197"/>
      <c r="H18" s="197"/>
      <c r="I18" s="197"/>
      <c r="J18" s="197"/>
      <c r="K18" s="197"/>
      <c r="L18" s="199" t="s">
        <v>85</v>
      </c>
      <c r="M18" s="199"/>
      <c r="N18" s="199"/>
      <c r="O18" s="199"/>
      <c r="P18" s="230"/>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2"/>
      <c r="AN18" s="4" t="str">
        <f>IF(TRIM($P$18)="","記入漏れあり","")</f>
        <v>記入漏れあり</v>
      </c>
    </row>
    <row r="19" spans="1:40" ht="33" customHeight="1">
      <c r="A19" s="197"/>
      <c r="B19" s="197"/>
      <c r="C19" s="197"/>
      <c r="D19" s="197"/>
      <c r="E19" s="197"/>
      <c r="F19" s="197"/>
      <c r="G19" s="197"/>
      <c r="H19" s="197"/>
      <c r="I19" s="197"/>
      <c r="J19" s="197"/>
      <c r="K19" s="197"/>
      <c r="L19" s="233"/>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4"/>
      <c r="AM19" s="235"/>
      <c r="AN19" s="4" t="str">
        <f>IF(TRIM($L$19)="","記入漏れあり","")</f>
        <v>記入漏れあり</v>
      </c>
    </row>
    <row r="20" spans="1:40" ht="12" customHeight="1">
      <c r="A20" s="2"/>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4"/>
    </row>
    <row r="21" spans="1:40" ht="17.149999999999999" customHeight="1">
      <c r="A21" s="229" t="s">
        <v>7</v>
      </c>
      <c r="B21" s="229"/>
      <c r="C21" s="229"/>
      <c r="D21" s="229"/>
      <c r="E21" s="229"/>
      <c r="F21" s="229"/>
      <c r="G21" s="229"/>
      <c r="H21" s="229"/>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29"/>
      <c r="AM21" s="229"/>
      <c r="AN21" s="4"/>
    </row>
    <row r="22" spans="1:40" ht="33" customHeight="1">
      <c r="A22" s="197" t="s">
        <v>12</v>
      </c>
      <c r="B22" s="197"/>
      <c r="C22" s="197"/>
      <c r="D22" s="197"/>
      <c r="E22" s="197"/>
      <c r="F22" s="197"/>
      <c r="G22" s="197"/>
      <c r="H22" s="197"/>
      <c r="I22" s="197"/>
      <c r="J22" s="197"/>
      <c r="K22" s="197"/>
      <c r="L22" s="197" t="s">
        <v>11</v>
      </c>
      <c r="M22" s="197"/>
      <c r="N22" s="197"/>
      <c r="O22" s="197"/>
      <c r="P22" s="198"/>
      <c r="Q22" s="198"/>
      <c r="R22" s="198"/>
      <c r="S22" s="198"/>
      <c r="T22" s="198"/>
      <c r="U22" s="198"/>
      <c r="V22" s="198"/>
      <c r="W22" s="198"/>
      <c r="X22" s="198"/>
      <c r="Y22" s="197" t="s">
        <v>6</v>
      </c>
      <c r="Z22" s="197"/>
      <c r="AA22" s="197"/>
      <c r="AB22" s="197"/>
      <c r="AC22" s="197"/>
      <c r="AD22" s="198"/>
      <c r="AE22" s="198"/>
      <c r="AF22" s="198"/>
      <c r="AG22" s="198"/>
      <c r="AH22" s="198"/>
      <c r="AI22" s="198"/>
      <c r="AJ22" s="198"/>
      <c r="AK22" s="198"/>
      <c r="AL22" s="198"/>
      <c r="AM22" s="198"/>
      <c r="AN22" s="4" t="str">
        <f>IF(TRIM($AD$22)="","記入漏れあり","")</f>
        <v>記入漏れあり</v>
      </c>
    </row>
    <row r="23" spans="1:40" ht="33" customHeight="1">
      <c r="A23" s="197" t="s">
        <v>9</v>
      </c>
      <c r="B23" s="197"/>
      <c r="C23" s="197"/>
      <c r="D23" s="197"/>
      <c r="E23" s="197"/>
      <c r="F23" s="197"/>
      <c r="G23" s="197"/>
      <c r="H23" s="197"/>
      <c r="I23" s="197"/>
      <c r="J23" s="197"/>
      <c r="K23" s="197"/>
      <c r="L23" s="197" t="s">
        <v>86</v>
      </c>
      <c r="M23" s="197"/>
      <c r="N23" s="197"/>
      <c r="O23" s="197"/>
      <c r="P23" s="225"/>
      <c r="Q23" s="226"/>
      <c r="R23" s="226"/>
      <c r="S23" s="226"/>
      <c r="T23" s="226"/>
      <c r="U23" s="226"/>
      <c r="V23" s="226"/>
      <c r="W23" s="226"/>
      <c r="X23" s="227"/>
      <c r="Y23" s="228" t="s">
        <v>99</v>
      </c>
      <c r="Z23" s="228"/>
      <c r="AA23" s="228"/>
      <c r="AB23" s="228"/>
      <c r="AC23" s="228"/>
      <c r="AD23" s="198"/>
      <c r="AE23" s="198"/>
      <c r="AF23" s="198"/>
      <c r="AG23" s="198"/>
      <c r="AH23" s="198"/>
      <c r="AI23" s="198"/>
      <c r="AJ23" s="198"/>
      <c r="AK23" s="198"/>
      <c r="AL23" s="198"/>
      <c r="AM23" s="198"/>
      <c r="AN23" s="4" t="str">
        <f>IF(TRIM($P$23)="","記入漏れあり","")</f>
        <v>記入漏れあり</v>
      </c>
    </row>
    <row r="24" spans="1:40" ht="12" customHeight="1">
      <c r="A24" s="2"/>
      <c r="B24" s="2"/>
      <c r="C24" s="3"/>
      <c r="D24" s="3"/>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4"/>
    </row>
    <row r="25" spans="1:40" ht="17.149999999999999" customHeight="1">
      <c r="A25" s="186" t="s">
        <v>241</v>
      </c>
      <c r="B25" s="186"/>
      <c r="C25" s="186"/>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4"/>
    </row>
    <row r="26" spans="1:40" ht="17.149999999999999" customHeight="1">
      <c r="A26" s="197" t="s">
        <v>23</v>
      </c>
      <c r="B26" s="197"/>
      <c r="C26" s="197"/>
      <c r="D26" s="197"/>
      <c r="E26" s="197"/>
      <c r="F26" s="197"/>
      <c r="G26" s="197"/>
      <c r="H26" s="197"/>
      <c r="I26" s="197"/>
      <c r="J26" s="221" t="s">
        <v>93</v>
      </c>
      <c r="K26" s="222"/>
      <c r="L26" s="222"/>
      <c r="M26" s="222"/>
      <c r="N26" s="222"/>
      <c r="O26" s="223"/>
      <c r="P26" s="221" t="s">
        <v>24</v>
      </c>
      <c r="Q26" s="222"/>
      <c r="R26" s="222"/>
      <c r="S26" s="222"/>
      <c r="T26" s="222"/>
      <c r="U26" s="222"/>
      <c r="V26" s="222"/>
      <c r="W26" s="222"/>
      <c r="X26" s="223"/>
      <c r="Y26" s="4"/>
      <c r="Z26" s="224" t="str">
        <f>施設内訳書!AN8</f>
        <v/>
      </c>
      <c r="AA26" s="224"/>
      <c r="AB26" s="224"/>
      <c r="AC26" s="224"/>
      <c r="AD26" s="224"/>
      <c r="AE26" s="224"/>
      <c r="AF26" s="224"/>
      <c r="AG26" s="224"/>
      <c r="AH26" s="224"/>
      <c r="AI26" s="224"/>
      <c r="AJ26" s="224"/>
      <c r="AK26" s="224"/>
      <c r="AL26" s="224"/>
      <c r="AM26" s="224"/>
      <c r="AN26" s="2"/>
    </row>
    <row r="27" spans="1:40" ht="17.149999999999999" customHeight="1">
      <c r="A27" s="197" t="s">
        <v>72</v>
      </c>
      <c r="B27" s="197"/>
      <c r="C27" s="197"/>
      <c r="D27" s="197"/>
      <c r="E27" s="197"/>
      <c r="F27" s="197"/>
      <c r="G27" s="197"/>
      <c r="H27" s="197"/>
      <c r="I27" s="197"/>
      <c r="J27" s="215">
        <f>施設内訳書!AK7</f>
        <v>0</v>
      </c>
      <c r="K27" s="216"/>
      <c r="L27" s="216"/>
      <c r="M27" s="216"/>
      <c r="N27" s="216"/>
      <c r="O27" s="217"/>
      <c r="P27" s="218">
        <f>施設内訳書!AL7</f>
        <v>0</v>
      </c>
      <c r="Q27" s="219"/>
      <c r="R27" s="219"/>
      <c r="S27" s="219"/>
      <c r="T27" s="219"/>
      <c r="U27" s="219"/>
      <c r="V27" s="219"/>
      <c r="W27" s="219"/>
      <c r="X27" s="220"/>
      <c r="Y27" s="4"/>
      <c r="Z27" s="2"/>
      <c r="AA27" s="2"/>
      <c r="AB27" s="2"/>
      <c r="AC27" s="2"/>
      <c r="AD27" s="2"/>
      <c r="AE27" s="2"/>
      <c r="AF27" s="2"/>
      <c r="AG27" s="2"/>
      <c r="AH27" s="2"/>
      <c r="AI27" s="2"/>
      <c r="AJ27" s="2"/>
      <c r="AK27" s="2"/>
      <c r="AL27" s="2"/>
      <c r="AM27" s="2"/>
      <c r="AN27" s="2"/>
    </row>
    <row r="28" spans="1:40" ht="17.149999999999999" customHeight="1">
      <c r="A28" s="197" t="s">
        <v>73</v>
      </c>
      <c r="B28" s="197"/>
      <c r="C28" s="197"/>
      <c r="D28" s="197"/>
      <c r="E28" s="197"/>
      <c r="F28" s="197"/>
      <c r="G28" s="197"/>
      <c r="H28" s="197"/>
      <c r="I28" s="197"/>
      <c r="J28" s="215">
        <f>施設内訳書!AK8</f>
        <v>0</v>
      </c>
      <c r="K28" s="216"/>
      <c r="L28" s="216"/>
      <c r="M28" s="216"/>
      <c r="N28" s="216"/>
      <c r="O28" s="217"/>
      <c r="P28" s="218">
        <f>施設内訳書!AL8</f>
        <v>0</v>
      </c>
      <c r="Q28" s="219"/>
      <c r="R28" s="219"/>
      <c r="S28" s="219"/>
      <c r="T28" s="219"/>
      <c r="U28" s="219"/>
      <c r="V28" s="219"/>
      <c r="W28" s="219"/>
      <c r="X28" s="220"/>
      <c r="Y28" s="4"/>
      <c r="Z28" s="2"/>
      <c r="AA28" s="2"/>
      <c r="AB28" s="2"/>
      <c r="AC28" s="2"/>
      <c r="AD28" s="2"/>
      <c r="AE28" s="2"/>
      <c r="AF28" s="2"/>
      <c r="AG28" s="2"/>
      <c r="AH28" s="2"/>
      <c r="AI28" s="2"/>
      <c r="AJ28" s="2"/>
      <c r="AK28" s="2"/>
      <c r="AL28" s="2"/>
      <c r="AM28" s="2"/>
      <c r="AN28" s="2"/>
    </row>
    <row r="29" spans="1:40" ht="17.149999999999999" customHeight="1">
      <c r="A29" s="197" t="s">
        <v>74</v>
      </c>
      <c r="B29" s="197"/>
      <c r="C29" s="197"/>
      <c r="D29" s="197"/>
      <c r="E29" s="197"/>
      <c r="F29" s="197"/>
      <c r="G29" s="197"/>
      <c r="H29" s="197"/>
      <c r="I29" s="197"/>
      <c r="J29" s="215">
        <f>施設内訳書!AK9</f>
        <v>0</v>
      </c>
      <c r="K29" s="216"/>
      <c r="L29" s="216"/>
      <c r="M29" s="216"/>
      <c r="N29" s="216"/>
      <c r="O29" s="217"/>
      <c r="P29" s="218">
        <f>施設内訳書!AL9</f>
        <v>0</v>
      </c>
      <c r="Q29" s="219"/>
      <c r="R29" s="219"/>
      <c r="S29" s="219"/>
      <c r="T29" s="219"/>
      <c r="U29" s="219"/>
      <c r="V29" s="219"/>
      <c r="W29" s="219"/>
      <c r="X29" s="220"/>
      <c r="Y29" s="4"/>
      <c r="Z29" s="2"/>
      <c r="AA29" s="2"/>
      <c r="AB29" s="2"/>
      <c r="AC29" s="2"/>
      <c r="AD29" s="2"/>
      <c r="AE29" s="2"/>
      <c r="AF29" s="2"/>
      <c r="AG29" s="2"/>
      <c r="AH29" s="2"/>
      <c r="AI29" s="2"/>
      <c r="AJ29" s="2"/>
      <c r="AK29" s="2"/>
      <c r="AL29" s="2"/>
      <c r="AM29" s="2"/>
      <c r="AN29" s="2"/>
    </row>
    <row r="30" spans="1:40" ht="17.149999999999999" customHeight="1" thickBot="1">
      <c r="A30" s="199" t="s">
        <v>270</v>
      </c>
      <c r="B30" s="199"/>
      <c r="C30" s="199"/>
      <c r="D30" s="199"/>
      <c r="E30" s="199"/>
      <c r="F30" s="199"/>
      <c r="G30" s="199"/>
      <c r="H30" s="199"/>
      <c r="I30" s="199"/>
      <c r="J30" s="201">
        <f>施設内訳書!AK10</f>
        <v>0</v>
      </c>
      <c r="K30" s="202"/>
      <c r="L30" s="202"/>
      <c r="M30" s="202"/>
      <c r="N30" s="202"/>
      <c r="O30" s="203"/>
      <c r="P30" s="204">
        <f>施設内訳書!AL10</f>
        <v>0</v>
      </c>
      <c r="Q30" s="205"/>
      <c r="R30" s="205"/>
      <c r="S30" s="205"/>
      <c r="T30" s="205"/>
      <c r="U30" s="205"/>
      <c r="V30" s="205"/>
      <c r="W30" s="205"/>
      <c r="X30" s="206"/>
      <c r="Y30" s="4"/>
      <c r="Z30" s="2"/>
      <c r="AA30" s="2"/>
      <c r="AB30" s="2"/>
      <c r="AC30" s="2"/>
      <c r="AD30" s="2"/>
      <c r="AE30" s="2"/>
      <c r="AF30" s="2"/>
      <c r="AG30" s="2"/>
      <c r="AH30" s="2"/>
      <c r="AI30" s="2"/>
      <c r="AJ30" s="2"/>
      <c r="AK30" s="2"/>
      <c r="AL30" s="2"/>
      <c r="AM30" s="2"/>
      <c r="AN30" s="2"/>
    </row>
    <row r="31" spans="1:40" ht="17.149999999999999" customHeight="1" thickTop="1">
      <c r="A31" s="207" t="s">
        <v>13</v>
      </c>
      <c r="B31" s="207"/>
      <c r="C31" s="207"/>
      <c r="D31" s="207"/>
      <c r="E31" s="207"/>
      <c r="F31" s="207"/>
      <c r="G31" s="207"/>
      <c r="H31" s="207"/>
      <c r="I31" s="208"/>
      <c r="J31" s="209">
        <f>SUM($J$27:$O$30)</f>
        <v>0</v>
      </c>
      <c r="K31" s="210"/>
      <c r="L31" s="210"/>
      <c r="M31" s="210"/>
      <c r="N31" s="210"/>
      <c r="O31" s="211"/>
      <c r="P31" s="212">
        <f>SUM($P$27:$X$30)</f>
        <v>0</v>
      </c>
      <c r="Q31" s="213"/>
      <c r="R31" s="213"/>
      <c r="S31" s="213"/>
      <c r="T31" s="213"/>
      <c r="U31" s="213"/>
      <c r="V31" s="213"/>
      <c r="W31" s="213"/>
      <c r="X31" s="214"/>
      <c r="Y31" s="4"/>
      <c r="Z31" s="2"/>
      <c r="AA31" s="2"/>
      <c r="AB31" s="2"/>
      <c r="AC31" s="2"/>
      <c r="AD31" s="2"/>
      <c r="AE31" s="2"/>
      <c r="AF31" s="2"/>
      <c r="AG31" s="2"/>
      <c r="AH31" s="2"/>
      <c r="AI31" s="2"/>
      <c r="AJ31" s="2"/>
      <c r="AK31" s="2"/>
      <c r="AL31" s="2"/>
      <c r="AM31" s="2"/>
      <c r="AN31" s="2"/>
    </row>
    <row r="32" spans="1:40" s="48" customFormat="1" ht="12"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170"/>
    </row>
    <row r="33" spans="1:40" ht="17.149999999999999" customHeight="1">
      <c r="A33" s="186" t="s">
        <v>87</v>
      </c>
      <c r="B33" s="186"/>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4"/>
    </row>
    <row r="34" spans="1:40" ht="17.149999999999999" customHeight="1">
      <c r="A34" s="187" t="s">
        <v>237</v>
      </c>
      <c r="B34" s="187"/>
      <c r="C34" s="187"/>
      <c r="D34" s="187"/>
      <c r="E34" s="187"/>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7"/>
      <c r="AJ34" s="187"/>
      <c r="AK34" s="187"/>
      <c r="AL34" s="187"/>
      <c r="AM34" s="187"/>
      <c r="AN34" s="4"/>
    </row>
    <row r="35" spans="1:40" s="48" customFormat="1" ht="33" customHeight="1">
      <c r="A35" s="197" t="s">
        <v>14</v>
      </c>
      <c r="B35" s="197"/>
      <c r="C35" s="197"/>
      <c r="D35" s="197"/>
      <c r="E35" s="197"/>
      <c r="F35" s="197"/>
      <c r="G35" s="197"/>
      <c r="H35" s="197"/>
      <c r="I35" s="197"/>
      <c r="J35" s="197"/>
      <c r="K35" s="197"/>
      <c r="L35" s="198"/>
      <c r="M35" s="198"/>
      <c r="N35" s="198"/>
      <c r="O35" s="198"/>
      <c r="P35" s="198"/>
      <c r="Q35" s="198"/>
      <c r="R35" s="198"/>
      <c r="S35" s="198"/>
      <c r="T35" s="198"/>
      <c r="U35" s="197" t="s">
        <v>17</v>
      </c>
      <c r="V35" s="197"/>
      <c r="W35" s="197"/>
      <c r="X35" s="197"/>
      <c r="Y35" s="197"/>
      <c r="Z35" s="197"/>
      <c r="AA35" s="197"/>
      <c r="AB35" s="197"/>
      <c r="AC35" s="197"/>
      <c r="AD35" s="197"/>
      <c r="AE35" s="197"/>
      <c r="AF35" s="198"/>
      <c r="AG35" s="198"/>
      <c r="AH35" s="198"/>
      <c r="AI35" s="198"/>
      <c r="AJ35" s="198"/>
      <c r="AK35" s="198"/>
      <c r="AL35" s="198"/>
      <c r="AM35" s="198"/>
      <c r="AN35" s="4" t="str">
        <f>IF(OR(TRIM($L$35)="",TRIM($AF$35)=""),"記入漏れあり","")</f>
        <v>記入漏れあり</v>
      </c>
    </row>
    <row r="36" spans="1:40" s="48" customFormat="1" ht="33" customHeight="1">
      <c r="A36" s="197" t="s">
        <v>110</v>
      </c>
      <c r="B36" s="197"/>
      <c r="C36" s="197"/>
      <c r="D36" s="197"/>
      <c r="E36" s="197"/>
      <c r="F36" s="197"/>
      <c r="G36" s="197"/>
      <c r="H36" s="197"/>
      <c r="I36" s="197"/>
      <c r="J36" s="197"/>
      <c r="K36" s="197"/>
      <c r="L36" s="198"/>
      <c r="M36" s="198"/>
      <c r="N36" s="198"/>
      <c r="O36" s="198"/>
      <c r="P36" s="198"/>
      <c r="Q36" s="198"/>
      <c r="R36" s="198"/>
      <c r="S36" s="198"/>
      <c r="T36" s="198"/>
      <c r="U36" s="197" t="s">
        <v>111</v>
      </c>
      <c r="V36" s="197"/>
      <c r="W36" s="197"/>
      <c r="X36" s="197"/>
      <c r="Y36" s="197"/>
      <c r="Z36" s="197"/>
      <c r="AA36" s="197"/>
      <c r="AB36" s="197"/>
      <c r="AC36" s="197"/>
      <c r="AD36" s="197"/>
      <c r="AE36" s="197"/>
      <c r="AF36" s="198"/>
      <c r="AG36" s="198"/>
      <c r="AH36" s="198"/>
      <c r="AI36" s="198"/>
      <c r="AJ36" s="198"/>
      <c r="AK36" s="198"/>
      <c r="AL36" s="198"/>
      <c r="AM36" s="198"/>
      <c r="AN36" s="4" t="str">
        <f>IF(OR(TRIM($L$36)="",TRIM($AF$36)=""),"記入漏れあり","")</f>
        <v>記入漏れあり</v>
      </c>
    </row>
    <row r="37" spans="1:40" s="48" customFormat="1" ht="33" customHeight="1">
      <c r="A37" s="199" t="s">
        <v>4</v>
      </c>
      <c r="B37" s="199"/>
      <c r="C37" s="199"/>
      <c r="D37" s="199"/>
      <c r="E37" s="199"/>
      <c r="F37" s="199"/>
      <c r="G37" s="199"/>
      <c r="H37" s="199"/>
      <c r="I37" s="199"/>
      <c r="J37" s="199"/>
      <c r="K37" s="199"/>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4"/>
    </row>
    <row r="38" spans="1:40" ht="33" customHeight="1">
      <c r="A38" s="195" t="s">
        <v>15</v>
      </c>
      <c r="B38" s="195"/>
      <c r="C38" s="195"/>
      <c r="D38" s="195"/>
      <c r="E38" s="195"/>
      <c r="F38" s="195"/>
      <c r="G38" s="195"/>
      <c r="H38" s="195"/>
      <c r="I38" s="195"/>
      <c r="J38" s="195"/>
      <c r="K38" s="195"/>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4" t="str">
        <f>IF(TRIM($L$38)="","記入漏れあり","")</f>
        <v>記入漏れあり</v>
      </c>
    </row>
    <row r="39" spans="1:40" ht="33" customHeight="1">
      <c r="A39" s="197" t="s">
        <v>112</v>
      </c>
      <c r="B39" s="197"/>
      <c r="C39" s="197"/>
      <c r="D39" s="197"/>
      <c r="E39" s="197"/>
      <c r="F39" s="197"/>
      <c r="G39" s="197"/>
      <c r="H39" s="197"/>
      <c r="I39" s="197"/>
      <c r="J39" s="197"/>
      <c r="K39" s="197"/>
      <c r="L39" s="198"/>
      <c r="M39" s="198"/>
      <c r="N39" s="198"/>
      <c r="O39" s="198"/>
      <c r="P39" s="198"/>
      <c r="Q39" s="198"/>
      <c r="R39" s="198"/>
      <c r="S39" s="198"/>
      <c r="T39" s="198"/>
      <c r="U39" s="197" t="s">
        <v>16</v>
      </c>
      <c r="V39" s="197"/>
      <c r="W39" s="197"/>
      <c r="X39" s="197"/>
      <c r="Y39" s="197"/>
      <c r="Z39" s="197"/>
      <c r="AA39" s="197"/>
      <c r="AB39" s="197"/>
      <c r="AC39" s="197"/>
      <c r="AD39" s="197"/>
      <c r="AE39" s="197"/>
      <c r="AF39" s="198"/>
      <c r="AG39" s="198"/>
      <c r="AH39" s="198"/>
      <c r="AI39" s="198"/>
      <c r="AJ39" s="198"/>
      <c r="AK39" s="198"/>
      <c r="AL39" s="198"/>
      <c r="AM39" s="198"/>
      <c r="AN39" s="4" t="str">
        <f>IF(OR(TRIM($L$39)="",TRIM($AF$39)=""),"記入漏れあり","")</f>
        <v>記入漏れあり</v>
      </c>
    </row>
    <row r="40" spans="1:40" ht="12"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4"/>
    </row>
    <row r="41" spans="1:40" ht="17.149999999999999" customHeight="1">
      <c r="A41" s="186" t="s">
        <v>106</v>
      </c>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4"/>
    </row>
    <row r="42" spans="1:40" ht="16.5" customHeight="1">
      <c r="A42" s="187" t="s">
        <v>148</v>
      </c>
      <c r="B42" s="187"/>
      <c r="C42" s="187"/>
      <c r="D42" s="187"/>
      <c r="E42" s="187"/>
      <c r="F42" s="187"/>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7"/>
      <c r="AJ42" s="187"/>
      <c r="AK42" s="187"/>
      <c r="AL42" s="187"/>
      <c r="AM42" s="187"/>
      <c r="AN42" s="4"/>
    </row>
    <row r="43" spans="1:40" ht="40.4" customHeight="1">
      <c r="A43" s="191" t="s">
        <v>239</v>
      </c>
      <c r="B43" s="192"/>
      <c r="C43" s="192"/>
      <c r="D43" s="192"/>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3"/>
      <c r="AK43" s="194"/>
      <c r="AL43" s="194"/>
      <c r="AM43" s="194"/>
      <c r="AN43" s="2"/>
    </row>
    <row r="44" spans="1:40" ht="63" customHeight="1">
      <c r="A44" s="191" t="s">
        <v>251</v>
      </c>
      <c r="B44" s="192"/>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3"/>
      <c r="AK44" s="194"/>
      <c r="AL44" s="194"/>
      <c r="AM44" s="194"/>
      <c r="AN44" s="2"/>
    </row>
    <row r="45" spans="1:40" ht="49.5" customHeight="1">
      <c r="A45" s="191" t="s">
        <v>277</v>
      </c>
      <c r="B45" s="192"/>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3"/>
      <c r="AK45" s="194"/>
      <c r="AL45" s="194"/>
      <c r="AM45" s="194"/>
      <c r="AN45" s="2"/>
    </row>
    <row r="46" spans="1:40" ht="40.4" customHeight="1">
      <c r="A46" s="191" t="s">
        <v>149</v>
      </c>
      <c r="B46" s="192"/>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3"/>
      <c r="AK46" s="194"/>
      <c r="AL46" s="194"/>
      <c r="AM46" s="194"/>
      <c r="AN46" s="2"/>
    </row>
    <row r="47" spans="1:40" s="2" customFormat="1" ht="40.4" customHeight="1">
      <c r="A47" s="191" t="s">
        <v>278</v>
      </c>
      <c r="B47" s="192"/>
      <c r="C47" s="192"/>
      <c r="D47" s="192"/>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3"/>
      <c r="AK47" s="194"/>
      <c r="AL47" s="194"/>
      <c r="AM47" s="194"/>
    </row>
    <row r="48" spans="1:40" ht="12" customHeight="1">
      <c r="A48" s="186"/>
      <c r="B48" s="186"/>
      <c r="C48" s="186"/>
      <c r="D48" s="186"/>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4"/>
    </row>
    <row r="49" spans="1:40" ht="22.5" customHeight="1">
      <c r="A49" s="186" t="s">
        <v>107</v>
      </c>
      <c r="B49" s="186"/>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4"/>
    </row>
    <row r="50" spans="1:40" ht="16.5" customHeight="1">
      <c r="A50" s="187" t="s">
        <v>108</v>
      </c>
      <c r="B50" s="187"/>
      <c r="C50" s="187"/>
      <c r="D50" s="187"/>
      <c r="E50" s="187"/>
      <c r="F50" s="187"/>
      <c r="G50" s="187"/>
      <c r="H50" s="187"/>
      <c r="I50" s="187"/>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7"/>
      <c r="AL50" s="187"/>
      <c r="AM50" s="187"/>
      <c r="AN50" s="4"/>
    </row>
    <row r="51" spans="1:40" ht="16.5" customHeight="1">
      <c r="A51" s="187" t="s">
        <v>109</v>
      </c>
      <c r="B51" s="187"/>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187"/>
      <c r="AI51" s="187"/>
      <c r="AJ51" s="187"/>
      <c r="AK51" s="187"/>
      <c r="AL51" s="187"/>
      <c r="AM51" s="187"/>
      <c r="AN51" s="4"/>
    </row>
    <row r="52" spans="1:40">
      <c r="A52" s="179">
        <v>1</v>
      </c>
      <c r="B52" s="179"/>
      <c r="C52" s="188" t="s">
        <v>245</v>
      </c>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c r="AM52" s="190"/>
      <c r="AN52" s="4"/>
    </row>
    <row r="53" spans="1:40">
      <c r="A53" s="179">
        <v>2</v>
      </c>
      <c r="B53" s="179"/>
      <c r="C53" s="180" t="s">
        <v>103</v>
      </c>
      <c r="D53" s="181"/>
      <c r="E53" s="181"/>
      <c r="F53" s="181"/>
      <c r="G53" s="181"/>
      <c r="H53" s="181"/>
      <c r="I53" s="181"/>
      <c r="J53" s="181"/>
      <c r="K53" s="181"/>
      <c r="L53" s="181"/>
      <c r="M53" s="181"/>
      <c r="N53" s="181"/>
      <c r="O53" s="181"/>
      <c r="P53" s="181"/>
      <c r="Q53" s="181"/>
      <c r="R53" s="181"/>
      <c r="S53" s="181"/>
      <c r="T53" s="181"/>
      <c r="U53" s="181"/>
      <c r="V53" s="181"/>
      <c r="W53" s="181"/>
      <c r="X53" s="181"/>
      <c r="Y53" s="181"/>
      <c r="Z53" s="181"/>
      <c r="AA53" s="181"/>
      <c r="AB53" s="181"/>
      <c r="AC53" s="181"/>
      <c r="AD53" s="181"/>
      <c r="AE53" s="181"/>
      <c r="AF53" s="181"/>
      <c r="AG53" s="181"/>
      <c r="AH53" s="181"/>
      <c r="AI53" s="181"/>
      <c r="AJ53" s="181"/>
      <c r="AK53" s="181"/>
      <c r="AL53" s="181"/>
      <c r="AM53" s="182"/>
      <c r="AN53" s="4"/>
    </row>
    <row r="54" spans="1:40" ht="32.5" customHeight="1">
      <c r="A54" s="179">
        <v>3</v>
      </c>
      <c r="B54" s="179"/>
      <c r="C54" s="180" t="s">
        <v>97</v>
      </c>
      <c r="D54" s="181"/>
      <c r="E54" s="181"/>
      <c r="F54" s="181"/>
      <c r="G54" s="181"/>
      <c r="H54" s="181"/>
      <c r="I54" s="181"/>
      <c r="J54" s="181"/>
      <c r="K54" s="181"/>
      <c r="L54" s="181"/>
      <c r="M54" s="181"/>
      <c r="N54" s="181"/>
      <c r="O54" s="181"/>
      <c r="P54" s="181"/>
      <c r="Q54" s="181"/>
      <c r="R54" s="181"/>
      <c r="S54" s="181"/>
      <c r="T54" s="181"/>
      <c r="U54" s="181"/>
      <c r="V54" s="181"/>
      <c r="W54" s="181"/>
      <c r="X54" s="181"/>
      <c r="Y54" s="181"/>
      <c r="Z54" s="181"/>
      <c r="AA54" s="181"/>
      <c r="AB54" s="181"/>
      <c r="AC54" s="181"/>
      <c r="AD54" s="181"/>
      <c r="AE54" s="181"/>
      <c r="AF54" s="181"/>
      <c r="AG54" s="181"/>
      <c r="AH54" s="181"/>
      <c r="AI54" s="181"/>
      <c r="AJ54" s="181"/>
      <c r="AK54" s="181"/>
      <c r="AL54" s="181"/>
      <c r="AM54" s="182"/>
      <c r="AN54" s="4"/>
    </row>
    <row r="55" spans="1:40">
      <c r="A55" s="179">
        <v>4</v>
      </c>
      <c r="B55" s="179"/>
      <c r="C55" s="183" t="s">
        <v>19</v>
      </c>
      <c r="D55" s="184"/>
      <c r="E55" s="184"/>
      <c r="F55" s="184"/>
      <c r="G55" s="184"/>
      <c r="H55" s="184"/>
      <c r="I55" s="184"/>
      <c r="J55" s="184"/>
      <c r="K55" s="184"/>
      <c r="L55" s="184"/>
      <c r="M55" s="184"/>
      <c r="N55" s="184"/>
      <c r="O55" s="184"/>
      <c r="P55" s="184"/>
      <c r="Q55" s="184"/>
      <c r="R55" s="184"/>
      <c r="S55" s="184"/>
      <c r="T55" s="184"/>
      <c r="U55" s="184"/>
      <c r="V55" s="184"/>
      <c r="W55" s="184"/>
      <c r="X55" s="184"/>
      <c r="Y55" s="184"/>
      <c r="Z55" s="184"/>
      <c r="AA55" s="184"/>
      <c r="AB55" s="184"/>
      <c r="AC55" s="184"/>
      <c r="AD55" s="184"/>
      <c r="AE55" s="184"/>
      <c r="AF55" s="184"/>
      <c r="AG55" s="184"/>
      <c r="AH55" s="184"/>
      <c r="AI55" s="184"/>
      <c r="AJ55" s="184"/>
      <c r="AK55" s="184"/>
      <c r="AL55" s="184"/>
      <c r="AM55" s="185"/>
      <c r="AN55" s="4"/>
    </row>
    <row r="56" spans="1:40" ht="32.5" customHeight="1">
      <c r="A56" s="179">
        <v>5</v>
      </c>
      <c r="B56" s="179"/>
      <c r="C56" s="180" t="s">
        <v>20</v>
      </c>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c r="AJ56" s="181"/>
      <c r="AK56" s="181"/>
      <c r="AL56" s="181"/>
      <c r="AM56" s="182"/>
      <c r="AN56" s="4"/>
    </row>
    <row r="57" spans="1:40">
      <c r="A57" s="179">
        <v>6</v>
      </c>
      <c r="B57" s="179"/>
      <c r="C57" s="180" t="s">
        <v>21</v>
      </c>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c r="AM57" s="182"/>
      <c r="AN57" s="4"/>
    </row>
    <row r="58" spans="1:40">
      <c r="A58" s="179">
        <v>7</v>
      </c>
      <c r="B58" s="179"/>
      <c r="C58" s="172" t="s">
        <v>98</v>
      </c>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73"/>
      <c r="AL58" s="173"/>
      <c r="AM58" s="174"/>
      <c r="AN58" s="4"/>
    </row>
    <row r="59" spans="1:40">
      <c r="A59" s="171">
        <v>8</v>
      </c>
      <c r="B59" s="171"/>
      <c r="C59" s="172" t="s">
        <v>70</v>
      </c>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c r="AI59" s="173"/>
      <c r="AJ59" s="173"/>
      <c r="AK59" s="173"/>
      <c r="AL59" s="173"/>
      <c r="AM59" s="174"/>
      <c r="AN59" s="4"/>
    </row>
    <row r="60" spans="1:40">
      <c r="A60" s="171">
        <v>9</v>
      </c>
      <c r="B60" s="171"/>
      <c r="C60" s="172" t="s">
        <v>22</v>
      </c>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4"/>
      <c r="AN60" s="4"/>
    </row>
    <row r="61" spans="1:40">
      <c r="A61" s="171">
        <v>10</v>
      </c>
      <c r="B61" s="171"/>
      <c r="C61" s="172" t="s">
        <v>240</v>
      </c>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L61" s="173"/>
      <c r="AM61" s="174"/>
      <c r="AN61" s="4"/>
    </row>
    <row r="62" spans="1:40" ht="69" customHeight="1" thickBot="1">
      <c r="A62" s="171">
        <v>11</v>
      </c>
      <c r="B62" s="171"/>
      <c r="C62" s="172" t="s">
        <v>257</v>
      </c>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c r="AI62" s="173"/>
      <c r="AJ62" s="173"/>
      <c r="AK62" s="173"/>
      <c r="AL62" s="173"/>
      <c r="AM62" s="174"/>
      <c r="AN62" s="4"/>
    </row>
    <row r="63" spans="1:40" ht="33" customHeight="1" thickBot="1">
      <c r="A63" s="175" t="s">
        <v>242</v>
      </c>
      <c r="B63" s="176"/>
      <c r="C63" s="176"/>
      <c r="D63" s="176"/>
      <c r="E63" s="176"/>
      <c r="F63" s="176"/>
      <c r="G63" s="176"/>
      <c r="H63" s="176"/>
      <c r="I63" s="176"/>
      <c r="J63" s="176"/>
      <c r="K63" s="176"/>
      <c r="L63" s="176"/>
      <c r="M63" s="176"/>
      <c r="N63" s="176"/>
      <c r="O63" s="176"/>
      <c r="P63" s="176"/>
      <c r="Q63" s="176"/>
      <c r="R63" s="176"/>
      <c r="S63" s="176"/>
      <c r="T63" s="176"/>
      <c r="U63" s="176"/>
      <c r="V63" s="176"/>
      <c r="W63" s="176"/>
      <c r="X63" s="176"/>
      <c r="Y63" s="176"/>
      <c r="Z63" s="176"/>
      <c r="AA63" s="176"/>
      <c r="AB63" s="176"/>
      <c r="AC63" s="176"/>
      <c r="AD63" s="176"/>
      <c r="AE63" s="176"/>
      <c r="AF63" s="176"/>
      <c r="AG63" s="176"/>
      <c r="AH63" s="176"/>
      <c r="AI63" s="176"/>
      <c r="AJ63" s="176"/>
      <c r="AK63" s="177"/>
      <c r="AL63" s="177"/>
      <c r="AM63" s="178"/>
      <c r="AN63" s="4" t="str">
        <f>IF(TRIM($AK$63)="","記入漏れあり","")</f>
        <v>記入漏れあり</v>
      </c>
    </row>
  </sheetData>
  <sheetProtection algorithmName="SHA-512" hashValue="cRtYAfBbON3Nvf64qYyY0HC9c6h4Plc8dR3JxOiYAX8B1EJhGVBjmNmDN0px3q6S/efB5TleKx/HFEa1TknhlQ==" saltValue="hUL24IGfN/Et0NEj83u2Hg==" spinCount="100000" sheet="1" objects="1" scenarios="1" selectLockedCells="1"/>
  <mergeCells count="115">
    <mergeCell ref="A10:AM10"/>
    <mergeCell ref="A12:AM12"/>
    <mergeCell ref="A14:AM14"/>
    <mergeCell ref="A15:K15"/>
    <mergeCell ref="L15:AM15"/>
    <mergeCell ref="A16:K16"/>
    <mergeCell ref="L16:AM16"/>
    <mergeCell ref="A1:Y1"/>
    <mergeCell ref="Z1:AM1"/>
    <mergeCell ref="A6:AM6"/>
    <mergeCell ref="A7:AM7"/>
    <mergeCell ref="Z9:AC9"/>
    <mergeCell ref="AD9:AE9"/>
    <mergeCell ref="AG9:AH9"/>
    <mergeCell ref="AJ9:AK9"/>
    <mergeCell ref="Z3:AM3"/>
    <mergeCell ref="V3:Y3"/>
    <mergeCell ref="A21:AM21"/>
    <mergeCell ref="A22:K22"/>
    <mergeCell ref="L22:O22"/>
    <mergeCell ref="P22:X22"/>
    <mergeCell ref="Y22:AC22"/>
    <mergeCell ref="AD22:AM22"/>
    <mergeCell ref="A17:K17"/>
    <mergeCell ref="L17:O17"/>
    <mergeCell ref="P17:X17"/>
    <mergeCell ref="Y17:AC17"/>
    <mergeCell ref="AD17:AM17"/>
    <mergeCell ref="A18:K19"/>
    <mergeCell ref="L18:O18"/>
    <mergeCell ref="P18:AM18"/>
    <mergeCell ref="L19:AM19"/>
    <mergeCell ref="Z26:AM26"/>
    <mergeCell ref="A27:I27"/>
    <mergeCell ref="J27:O27"/>
    <mergeCell ref="P27:X27"/>
    <mergeCell ref="A23:K23"/>
    <mergeCell ref="L23:O23"/>
    <mergeCell ref="P23:X23"/>
    <mergeCell ref="Y23:AC23"/>
    <mergeCell ref="AD23:AM23"/>
    <mergeCell ref="A25:AM25"/>
    <mergeCell ref="A28:I28"/>
    <mergeCell ref="J28:O28"/>
    <mergeCell ref="P28:X28"/>
    <mergeCell ref="A29:I29"/>
    <mergeCell ref="J29:O29"/>
    <mergeCell ref="P29:X29"/>
    <mergeCell ref="A26:I26"/>
    <mergeCell ref="J26:O26"/>
    <mergeCell ref="P26:X26"/>
    <mergeCell ref="A33:AM33"/>
    <mergeCell ref="A34:AM34"/>
    <mergeCell ref="A35:K35"/>
    <mergeCell ref="L35:T35"/>
    <mergeCell ref="U35:AE35"/>
    <mergeCell ref="AF35:AM35"/>
    <mergeCell ref="A30:I30"/>
    <mergeCell ref="J30:O30"/>
    <mergeCell ref="P30:X30"/>
    <mergeCell ref="A31:I31"/>
    <mergeCell ref="J31:O31"/>
    <mergeCell ref="P31:X31"/>
    <mergeCell ref="A38:K38"/>
    <mergeCell ref="L38:AM38"/>
    <mergeCell ref="A39:K39"/>
    <mergeCell ref="L39:T39"/>
    <mergeCell ref="U39:AE39"/>
    <mergeCell ref="AF39:AM39"/>
    <mergeCell ref="A36:K36"/>
    <mergeCell ref="L36:T36"/>
    <mergeCell ref="U36:AE36"/>
    <mergeCell ref="AF36:AM36"/>
    <mergeCell ref="A37:K37"/>
    <mergeCell ref="L37:AM37"/>
    <mergeCell ref="A45:AJ45"/>
    <mergeCell ref="AK45:AM45"/>
    <mergeCell ref="A46:AJ46"/>
    <mergeCell ref="AK46:AM46"/>
    <mergeCell ref="A47:AJ47"/>
    <mergeCell ref="AK47:AM47"/>
    <mergeCell ref="A48:AM48"/>
    <mergeCell ref="A41:AM41"/>
    <mergeCell ref="A42:AM42"/>
    <mergeCell ref="A43:AJ43"/>
    <mergeCell ref="AK43:AM43"/>
    <mergeCell ref="A44:AJ44"/>
    <mergeCell ref="AK44:AM44"/>
    <mergeCell ref="A54:B54"/>
    <mergeCell ref="C54:AM54"/>
    <mergeCell ref="A55:B55"/>
    <mergeCell ref="C55:AM55"/>
    <mergeCell ref="A56:B56"/>
    <mergeCell ref="C56:AM56"/>
    <mergeCell ref="A49:AM49"/>
    <mergeCell ref="A50:AM50"/>
    <mergeCell ref="A51:AM51"/>
    <mergeCell ref="A52:B52"/>
    <mergeCell ref="C52:AM52"/>
    <mergeCell ref="A53:B53"/>
    <mergeCell ref="C53:AM53"/>
    <mergeCell ref="A62:B62"/>
    <mergeCell ref="C62:AM62"/>
    <mergeCell ref="A63:AJ63"/>
    <mergeCell ref="AK63:AM63"/>
    <mergeCell ref="A60:B60"/>
    <mergeCell ref="C60:AM60"/>
    <mergeCell ref="A61:B61"/>
    <mergeCell ref="C61:AM61"/>
    <mergeCell ref="A57:B57"/>
    <mergeCell ref="C57:AM57"/>
    <mergeCell ref="A58:B58"/>
    <mergeCell ref="C58:AM58"/>
    <mergeCell ref="A59:B59"/>
    <mergeCell ref="C59:AM59"/>
  </mergeCells>
  <phoneticPr fontId="2"/>
  <conditionalFormatting sqref="L35:T36">
    <cfRule type="expression" dxfId="90" priority="16">
      <formula>IF(L35="",TRUE,FALSE)</formula>
    </cfRule>
  </conditionalFormatting>
  <conditionalFormatting sqref="L39:T39">
    <cfRule type="expression" dxfId="89" priority="12">
      <formula>IF(L39="",TRUE,FALSE)</formula>
    </cfRule>
  </conditionalFormatting>
  <conditionalFormatting sqref="L15:AM16">
    <cfRule type="expression" dxfId="88" priority="26">
      <formula>IF(TRIM(L15)="",TRUE,FALSE)</formula>
    </cfRule>
  </conditionalFormatting>
  <conditionalFormatting sqref="L19:AM19">
    <cfRule type="expression" dxfId="87" priority="22">
      <formula>IF(TRIM(L19)="",TRUE,FALSE)</formula>
    </cfRule>
  </conditionalFormatting>
  <conditionalFormatting sqref="L37:AM38">
    <cfRule type="expression" dxfId="86" priority="13">
      <formula>IF(L37="",TRUE,FALSE)</formula>
    </cfRule>
  </conditionalFormatting>
  <conditionalFormatting sqref="P17:X17">
    <cfRule type="expression" dxfId="85" priority="25">
      <formula>IF(TRIM(P17)="",TRUE,FALSE)</formula>
    </cfRule>
  </conditionalFormatting>
  <conditionalFormatting sqref="P22:X23">
    <cfRule type="expression" dxfId="84" priority="19">
      <formula>IF(TRIM(P22)="",TRUE,FALSE)</formula>
    </cfRule>
  </conditionalFormatting>
  <conditionalFormatting sqref="P18:AM18">
    <cfRule type="expression" dxfId="83" priority="23">
      <formula>IF(TRIM(P18)="",TRUE,FALSE)</formula>
    </cfRule>
  </conditionalFormatting>
  <conditionalFormatting sqref="Z1:AM1">
    <cfRule type="expression" dxfId="82" priority="9">
      <formula>IF(Z1&lt;&gt;"",TRUE,FALSE)</formula>
    </cfRule>
  </conditionalFormatting>
  <conditionalFormatting sqref="AD9:AE9">
    <cfRule type="expression" dxfId="81" priority="30">
      <formula>IF(TRIM(AD9)="",TRUE,FALSE)</formula>
    </cfRule>
  </conditionalFormatting>
  <conditionalFormatting sqref="AD17:AM17">
    <cfRule type="expression" dxfId="80" priority="24">
      <formula>IF(TRIM(AD17)="",TRUE,FALSE)</formula>
    </cfRule>
  </conditionalFormatting>
  <conditionalFormatting sqref="AD22:AM23">
    <cfRule type="expression" dxfId="79" priority="2">
      <formula>IF(TRIM(AD22)="",TRUE,FALSE)</formula>
    </cfRule>
  </conditionalFormatting>
  <conditionalFormatting sqref="AF35:AM36">
    <cfRule type="expression" dxfId="78" priority="15">
      <formula>IF(AF35="",TRUE,FALSE)</formula>
    </cfRule>
  </conditionalFormatting>
  <conditionalFormatting sqref="AF39:AM39">
    <cfRule type="expression" dxfId="77" priority="11">
      <formula>IF(AF39="",TRUE,FALSE)</formula>
    </cfRule>
  </conditionalFormatting>
  <conditionalFormatting sqref="AG9:AH9">
    <cfRule type="expression" dxfId="76" priority="29">
      <formula>IF(TRIM(AG9)="",TRUE,FALSE)</formula>
    </cfRule>
  </conditionalFormatting>
  <conditionalFormatting sqref="AJ9:AK9">
    <cfRule type="expression" dxfId="75" priority="28">
      <formula>IF(TRIM(AJ9)="",TRUE,FALSE)</formula>
    </cfRule>
  </conditionalFormatting>
  <conditionalFormatting sqref="AK63">
    <cfRule type="expression" dxfId="74" priority="10">
      <formula>IF(AK63="",TRUE,FALSE)</formula>
    </cfRule>
  </conditionalFormatting>
  <conditionalFormatting sqref="AK43:AM47">
    <cfRule type="expression" dxfId="73" priority="1">
      <formula>AK43=""</formula>
    </cfRule>
  </conditionalFormatting>
  <dataValidations count="13">
    <dataValidation type="list" allowBlank="1" showInputMessage="1" showErrorMessage="1" errorTitle="申請添付書類：省エネ対策の取組確認書類" error="※病院・有床診療所のみ_x000a_省エネ対策の取組確認書類「省エネ対策の取組に係る評価表」を添付した場合はプルダウンリストから○を選んでください。" sqref="AK46:AM46" xr:uid="{00000000-0002-0000-0000-000000000000}">
      <formula1>"○"</formula1>
    </dataValidation>
    <dataValidation type="list" allowBlank="1" showInputMessage="1" showErrorMessage="1" errorTitle="申請添付書類：支給要件確認書類" error="※施術所・助産所・歯科技工所のみ_x000a_支給要件確認書類を添付した場合はプルダウンリストから○を選んでください。" sqref="AK45:AM45" xr:uid="{00000000-0002-0000-0000-000001000000}">
      <formula1>"○"</formula1>
    </dataValidation>
    <dataValidation type="list" allowBlank="1" showInputMessage="1" showErrorMessage="1" errorTitle="申請添付書類：光熱水費等の算出根拠書類" error="光熱水費等の算出根拠書類（確定申告書、決算書等）を添付した場合はプルダウンリストから○を選んでください" sqref="AK44:AM44" xr:uid="{00000000-0002-0000-0000-000002000000}">
      <formula1>"○"</formula1>
    </dataValidation>
    <dataValidation type="list" allowBlank="1" showInputMessage="1" showErrorMessage="1" errorTitle="申請添付書類：振込先口座の通帳の写し" error="振込先口座の通帳の写しを添付した場合はプルダウンリストから○を選んでください。" sqref="AK43:AM43" xr:uid="{00000000-0002-0000-0000-000003000000}">
      <formula1>"○"</formula1>
    </dataValidation>
    <dataValidation type="textLength" imeMode="halfAlpha" operator="equal" allowBlank="1" showInputMessage="1" showErrorMessage="1" errorTitle="口座番号" error="7桁の口座番号を入力してください。" sqref="L39:T39" xr:uid="{00000000-0002-0000-0000-000005000000}">
      <formula1>7</formula1>
    </dataValidation>
    <dataValidation type="textLength" imeMode="halfAlpha" operator="equal" allowBlank="1" showInputMessage="1" showErrorMessage="1" errorTitle="支店コード" error="3桁の支店コードを入力してください。_x000a_例　常陽銀行 県庁支店の場合　033" sqref="AF36:AM36" xr:uid="{00000000-0002-0000-0000-000006000000}">
      <formula1>3</formula1>
    </dataValidation>
    <dataValidation type="textLength" imeMode="halfAlpha" operator="equal" allowBlank="1" showInputMessage="1" showErrorMessage="1" errorTitle="金融機関コード" error="4桁の金融機関コードを入力してください。_x000a_例　常陽銀行の場合　0130" sqref="L36:T36" xr:uid="{00000000-0002-0000-0000-000007000000}">
      <formula1>4</formula1>
    </dataValidation>
    <dataValidation imeMode="fullKatakana" allowBlank="1" showInputMessage="1" showErrorMessage="1" sqref="L37:AM37 L15:AM15" xr:uid="{00000000-0002-0000-0000-000008000000}"/>
    <dataValidation imeMode="halfAlpha" allowBlank="1" showInputMessage="1" showErrorMessage="1" sqref="P18:AM18 P23:X23 AG9:AH9 AJ9:AK9 AF40:AM40 AD9:AE9 AD23:AM23" xr:uid="{00000000-0002-0000-0000-000009000000}"/>
    <dataValidation imeMode="hiragana" allowBlank="1" showInputMessage="1" showErrorMessage="1" sqref="L38:AM38 P17:X17 AD17:AM17 L19:AM19 P22:X22 AD22:AM22 L35:T35 AF35:AM35 L16:AM16" xr:uid="{00000000-0002-0000-0000-00000A000000}"/>
    <dataValidation type="list" allowBlank="1" showInputMessage="1" showErrorMessage="1" sqref="AF39:AM39" xr:uid="{00000000-0002-0000-0000-00000B000000}">
      <formula1>"普通,当座"</formula1>
    </dataValidation>
    <dataValidation type="list" allowBlank="1" showInputMessage="1" showErrorMessage="1" sqref="U40:W40 AK63" xr:uid="{00000000-0002-0000-0000-00000C000000}">
      <formula1>"　,〇"</formula1>
    </dataValidation>
    <dataValidation type="list" allowBlank="1" showInputMessage="1" showErrorMessage="1" errorTitle="申請添付書類：給食実施状況確認書類" error="※幼保施設のみ_x000a_給食実施状況確認書類を添付した場合はプルダウンリストから○を選んでください。" sqref="AK47:AM47" xr:uid="{B42457EF-1D11-4483-BCB4-E9F4952DCB0F}">
      <formula1>"○"</formula1>
    </dataValidation>
  </dataValidations>
  <pageMargins left="0.78740157480314965" right="0.78740157480314965" top="0.59055118110236227" bottom="0.59055118110236227" header="0.39370078740157483" footer="0.39370078740157483"/>
  <pageSetup paperSize="9" scale="93" fitToHeight="0" orientation="portrait" r:id="rId1"/>
  <rowBreaks count="1" manualBreakCount="1">
    <brk id="38"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34B5E-6743-4DA7-9601-8C5F3380CBD1}">
  <sheetPr>
    <pageSetUpPr fitToPage="1"/>
  </sheetPr>
  <dimension ref="A1:AO156"/>
  <sheetViews>
    <sheetView tabSelected="1" view="pageBreakPreview" zoomScale="69" zoomScaleNormal="100" zoomScaleSheetLayoutView="77" workbookViewId="0">
      <pane ySplit="5" topLeftCell="A6" activePane="bottomLeft" state="frozen"/>
      <selection activeCell="A13" sqref="A13:K13"/>
      <selection pane="bottomLeft" activeCell="D8" sqref="D8"/>
    </sheetView>
  </sheetViews>
  <sheetFormatPr defaultColWidth="9" defaultRowHeight="18"/>
  <cols>
    <col min="1" max="1" width="4.08203125" style="138" customWidth="1"/>
    <col min="2" max="2" width="24" style="138" customWidth="1"/>
    <col min="3" max="3" width="11" style="138" bestFit="1" customWidth="1"/>
    <col min="4" max="4" width="29.83203125" style="138" customWidth="1"/>
    <col min="5" max="5" width="40.58203125" style="138" customWidth="1"/>
    <col min="6" max="6" width="19.08203125" style="138" bestFit="1" customWidth="1"/>
    <col min="7" max="7" width="10.83203125" style="138" bestFit="1" customWidth="1"/>
    <col min="8" max="8" width="10.5" style="138" bestFit="1" customWidth="1"/>
    <col min="9" max="9" width="9" style="138" bestFit="1" customWidth="1"/>
    <col min="10" max="10" width="10" style="138" bestFit="1" customWidth="1"/>
    <col min="11" max="11" width="9" style="138" bestFit="1" customWidth="1"/>
    <col min="12" max="12" width="12.58203125" style="161" customWidth="1"/>
    <col min="13" max="13" width="11.08203125" style="161" customWidth="1"/>
    <col min="14" max="15" width="11.58203125" style="162" customWidth="1"/>
    <col min="16" max="16" width="11.08203125" style="161" customWidth="1"/>
    <col min="17" max="17" width="11.58203125" style="162" customWidth="1"/>
    <col min="18" max="18" width="9" style="162" bestFit="1" customWidth="1"/>
    <col min="19" max="19" width="11" style="162" bestFit="1" customWidth="1"/>
    <col min="20" max="20" width="13" style="162" bestFit="1" customWidth="1"/>
    <col min="21" max="21" width="11" style="161" bestFit="1" customWidth="1"/>
    <col min="22" max="22" width="13" style="162" bestFit="1" customWidth="1"/>
    <col min="23" max="25" width="13" style="162" customWidth="1"/>
    <col min="26" max="26" width="10.33203125" style="162" bestFit="1" customWidth="1"/>
    <col min="27" max="27" width="10.58203125" style="161" customWidth="1"/>
    <col min="28" max="28" width="9" style="161" bestFit="1" customWidth="1"/>
    <col min="29" max="29" width="9" style="139" bestFit="1" customWidth="1"/>
    <col min="30" max="30" width="9" style="161" bestFit="1" customWidth="1"/>
    <col min="31" max="31" width="9" style="139" bestFit="1" customWidth="1"/>
    <col min="32" max="32" width="35.08203125" style="138" customWidth="1"/>
    <col min="33" max="33" width="10.58203125" style="138" bestFit="1" customWidth="1"/>
    <col min="34" max="34" width="12.58203125" style="138" customWidth="1"/>
    <col min="35" max="35" width="10.58203125" style="138" bestFit="1" customWidth="1"/>
    <col min="36" max="36" width="12.58203125" style="138" customWidth="1"/>
    <col min="37" max="37" width="10.58203125" style="138" bestFit="1" customWidth="1"/>
    <col min="38" max="38" width="12.58203125" style="138" customWidth="1"/>
    <col min="39" max="39" width="15.33203125" style="138" bestFit="1" customWidth="1"/>
    <col min="40" max="40" width="11" style="138" bestFit="1" customWidth="1"/>
    <col min="41" max="41" width="9" style="138" customWidth="1"/>
    <col min="42" max="16384" width="9" style="138"/>
  </cols>
  <sheetData>
    <row r="1" spans="1:41" s="8" customFormat="1" ht="23.15" customHeight="1">
      <c r="A1" s="265" t="s">
        <v>89</v>
      </c>
      <c r="B1" s="265"/>
      <c r="C1" s="31"/>
      <c r="D1" s="31"/>
      <c r="E1" s="31"/>
      <c r="F1" s="31"/>
      <c r="G1" s="31"/>
      <c r="H1" s="31"/>
      <c r="I1" s="31"/>
      <c r="J1" s="31"/>
      <c r="K1" s="31"/>
      <c r="L1" s="56" t="s">
        <v>249</v>
      </c>
      <c r="M1" s="57"/>
      <c r="N1" s="57"/>
      <c r="O1" s="57"/>
      <c r="P1" s="57"/>
      <c r="Q1" s="57"/>
      <c r="R1" s="57"/>
      <c r="S1" s="57"/>
      <c r="T1" s="57"/>
      <c r="U1" s="57"/>
      <c r="V1" s="31"/>
      <c r="W1" s="31"/>
      <c r="X1" s="31"/>
      <c r="Y1" s="31"/>
      <c r="Z1" s="84"/>
      <c r="AA1" s="31"/>
      <c r="AB1" s="30">
        <f>SUM($AB$2:$AC$2)</f>
        <v>0</v>
      </c>
      <c r="AD1" s="30">
        <f>SUM($AD$2:$AE$2)</f>
        <v>0</v>
      </c>
    </row>
    <row r="2" spans="1:41" s="8" customFormat="1" ht="23.15" customHeight="1" thickBot="1">
      <c r="A2" s="9"/>
      <c r="B2" s="10"/>
      <c r="D2" s="11"/>
      <c r="L2" s="19">
        <f>$AB$2</f>
        <v>0</v>
      </c>
      <c r="M2" s="54"/>
      <c r="N2" s="54"/>
      <c r="O2" s="54"/>
      <c r="P2" s="55"/>
      <c r="Q2" s="55"/>
      <c r="R2" s="266" t="s">
        <v>150</v>
      </c>
      <c r="S2" s="266"/>
      <c r="T2" s="267" t="s">
        <v>151</v>
      </c>
      <c r="U2" s="268"/>
      <c r="V2" s="92"/>
      <c r="W2" s="92"/>
      <c r="X2" s="92"/>
      <c r="Y2" s="92"/>
      <c r="Z2" s="85"/>
      <c r="AB2" s="30">
        <f>SUM($AB$6:$AB$155)</f>
        <v>0</v>
      </c>
      <c r="AC2" s="30">
        <f>SUM($AC$6:$AC$155)</f>
        <v>0</v>
      </c>
      <c r="AD2" s="30">
        <f>SUM($AD$6:$AD$155)</f>
        <v>0</v>
      </c>
      <c r="AE2" s="30">
        <f>SUM($AE$6:$AE$155)</f>
        <v>0</v>
      </c>
    </row>
    <row r="3" spans="1:41" s="8" customFormat="1" ht="23.15" customHeight="1" thickBot="1">
      <c r="A3" s="269" t="s">
        <v>26</v>
      </c>
      <c r="B3" s="272" t="s">
        <v>90</v>
      </c>
      <c r="C3" s="272" t="s">
        <v>23</v>
      </c>
      <c r="D3" s="272" t="s">
        <v>92</v>
      </c>
      <c r="E3" s="275" t="s">
        <v>29</v>
      </c>
      <c r="F3" s="278" t="s">
        <v>105</v>
      </c>
      <c r="G3" s="281" t="s">
        <v>260</v>
      </c>
      <c r="H3" s="284" t="s">
        <v>250</v>
      </c>
      <c r="I3" s="285"/>
      <c r="J3" s="285"/>
      <c r="K3" s="286"/>
      <c r="L3" s="290" t="s">
        <v>253</v>
      </c>
      <c r="M3" s="291"/>
      <c r="N3" s="291"/>
      <c r="O3" s="291"/>
      <c r="P3" s="291"/>
      <c r="Q3" s="291"/>
      <c r="R3" s="291"/>
      <c r="S3" s="291"/>
      <c r="T3" s="291"/>
      <c r="U3" s="292"/>
      <c r="V3" s="249" t="s">
        <v>254</v>
      </c>
      <c r="W3" s="250"/>
      <c r="X3" s="250"/>
      <c r="Y3" s="250"/>
      <c r="Z3" s="256"/>
      <c r="AA3" s="257" t="s">
        <v>24</v>
      </c>
      <c r="AB3" s="30"/>
      <c r="AC3" s="30"/>
      <c r="AD3" s="30"/>
      <c r="AE3" s="30"/>
    </row>
    <row r="4" spans="1:41" s="8" customFormat="1" ht="23.15" customHeight="1" thickBot="1">
      <c r="A4" s="270"/>
      <c r="B4" s="273"/>
      <c r="C4" s="273"/>
      <c r="D4" s="273"/>
      <c r="E4" s="276"/>
      <c r="F4" s="279"/>
      <c r="G4" s="282"/>
      <c r="H4" s="287"/>
      <c r="I4" s="288"/>
      <c r="J4" s="288"/>
      <c r="K4" s="289"/>
      <c r="L4" s="260" t="s">
        <v>273</v>
      </c>
      <c r="M4" s="260"/>
      <c r="N4" s="260"/>
      <c r="O4" s="260" t="s">
        <v>269</v>
      </c>
      <c r="P4" s="260"/>
      <c r="Q4" s="260"/>
      <c r="R4" s="261" t="s">
        <v>94</v>
      </c>
      <c r="S4" s="262" t="s">
        <v>95</v>
      </c>
      <c r="T4" s="261" t="s">
        <v>138</v>
      </c>
      <c r="U4" s="263" t="s">
        <v>210</v>
      </c>
      <c r="V4" s="247" t="s">
        <v>266</v>
      </c>
      <c r="W4" s="249" t="s">
        <v>256</v>
      </c>
      <c r="X4" s="250"/>
      <c r="Y4" s="251"/>
      <c r="Z4" s="252" t="s">
        <v>217</v>
      </c>
      <c r="AA4" s="258"/>
      <c r="AB4" s="254" t="s">
        <v>258</v>
      </c>
      <c r="AC4" s="255"/>
      <c r="AD4" s="255" t="s">
        <v>259</v>
      </c>
      <c r="AE4" s="255"/>
    </row>
    <row r="5" spans="1:41" s="8" customFormat="1" ht="56.25" customHeight="1" thickBot="1">
      <c r="A5" s="271"/>
      <c r="B5" s="274"/>
      <c r="C5" s="274"/>
      <c r="D5" s="274"/>
      <c r="E5" s="277"/>
      <c r="F5" s="280"/>
      <c r="G5" s="283"/>
      <c r="H5" s="102" t="s">
        <v>247</v>
      </c>
      <c r="I5" s="102" t="s">
        <v>272</v>
      </c>
      <c r="J5" s="102" t="s">
        <v>248</v>
      </c>
      <c r="K5" s="103" t="s">
        <v>275</v>
      </c>
      <c r="L5" s="164" t="s">
        <v>233</v>
      </c>
      <c r="M5" s="104" t="s">
        <v>234</v>
      </c>
      <c r="N5" s="105" t="s">
        <v>235</v>
      </c>
      <c r="O5" s="164" t="s">
        <v>233</v>
      </c>
      <c r="P5" s="104" t="s">
        <v>267</v>
      </c>
      <c r="Q5" s="105" t="s">
        <v>268</v>
      </c>
      <c r="R5" s="261"/>
      <c r="S5" s="262"/>
      <c r="T5" s="261"/>
      <c r="U5" s="264"/>
      <c r="V5" s="248"/>
      <c r="W5" s="113" t="s">
        <v>262</v>
      </c>
      <c r="X5" s="106" t="s">
        <v>252</v>
      </c>
      <c r="Y5" s="107" t="s">
        <v>255</v>
      </c>
      <c r="Z5" s="253"/>
      <c r="AA5" s="259"/>
      <c r="AB5" s="34" t="s">
        <v>102</v>
      </c>
      <c r="AC5" s="34" t="s">
        <v>236</v>
      </c>
      <c r="AD5" s="34" t="s">
        <v>102</v>
      </c>
      <c r="AE5" s="34" t="s">
        <v>246</v>
      </c>
    </row>
    <row r="6" spans="1:41" ht="23.15" customHeight="1">
      <c r="A6" s="78">
        <v>1</v>
      </c>
      <c r="B6" s="140"/>
      <c r="C6" s="140"/>
      <c r="D6" s="140"/>
      <c r="E6" s="140"/>
      <c r="F6" s="141"/>
      <c r="G6" s="142"/>
      <c r="H6" s="143"/>
      <c r="I6" s="143"/>
      <c r="J6" s="143"/>
      <c r="K6" s="144"/>
      <c r="L6" s="145"/>
      <c r="M6" s="146"/>
      <c r="N6" s="147"/>
      <c r="O6" s="148"/>
      <c r="P6" s="146"/>
      <c r="Q6" s="147"/>
      <c r="R6" s="149"/>
      <c r="S6" s="150"/>
      <c r="T6" s="79"/>
      <c r="U6" s="87">
        <f>IF(C6="その他※対象外",0,ROUNDDOWN(IF(ISNUMBER(O6),O6*0.065*IF($C6="医療機関等",14/12,1),IF(H6="○",IF(AND(G6="",P6&lt;&gt;"",Q6&lt;&gt;""),((P6+Q6)*6/1.065)*0.065*IF($C6="医療機関等",14/12,1),IF(L6&lt;&gt;"",L6,((M6+N6)*6/1.041))*0.065*IF($C6="医療機関等",14/12,1)),IF(G6="○",((M6+N6)*6/1.041)*0.065*IF($C6="医療機関等",14/12,1),IF(OR(J6="○",I6="○"),((P6+Q6)*6/1.065)*0.065*IF($C6="医療機関等",14/12,1),IF(K6="○",((P6+Q6)*6/1.065)*0.065*IF($C6="医療機関等",8/12,6/12),SUM(AB6:AE6)*0.065*IF(K6="○",0.5,1)*IF($C6="医療機関等",14/12,1))))))*IF(AND(ISNUMBER(R6),ISNUMBER(S6)),S6/R6,1)*IF(OR($D6="病院",$D6="有床診療所"),IF(T6="",0.5,T6),0.5),-3))</f>
        <v>0</v>
      </c>
      <c r="V6" s="80"/>
      <c r="W6" s="81"/>
      <c r="X6" s="130"/>
      <c r="Y6" s="131"/>
      <c r="Z6" s="86">
        <f>ROUNDDOWN(IF(OR(D6="短期入所（空床型を除く）",D6="共同生活援助",D6="宿泊型自立訓練"), IF(W6="無",0, MIN(MAX(0,(Y6-X6)*0.5)*IF(K6="○",0.5,1), V6*18000*IF(K6="○",0.5,1))), IF(OR(D6="病院",D6="有床診療所"), V6*30200*IF(K6="○",8/14,1), IF(OR(D6="障害者支援施設",D6="障害児入所施設"), V6*18000*IF(K6="○",0.5,1), 0))), -3)</f>
        <v>0</v>
      </c>
      <c r="AA6" s="163">
        <f>SUM(U6,Z6)</f>
        <v>0</v>
      </c>
      <c r="AB6" s="30">
        <f>IF(AND($R6&lt;&gt;"",$S6&lt;&gt;""),$L6*$S6/$R6,IF($L6&lt;&gt;"",$L6,0))</f>
        <v>0</v>
      </c>
      <c r="AC6" s="30">
        <f>IF(AND($R6&lt;&gt;"",$S6&lt;&gt;""),SUM($M6:$N6)/1.041*6*$S6/$R6,IF(OR($L6=0,$L6=""),SUM($M6:$N6)/1.041*6,0))</f>
        <v>0</v>
      </c>
      <c r="AD6" s="30">
        <f>IF(AND($R6&lt;&gt;"",$S6&lt;&gt;""),$O6*$S6/$R6,IF($O6&lt;&gt;"",$O6,0))</f>
        <v>0</v>
      </c>
      <c r="AE6" s="30">
        <f>IF(AND($R6&lt;&gt;"",$S6&lt;&gt;""),SUM($P6:$Q6)/1.065*6*$S6/$R6,IF(OR($O6=0,$O6=""),SUM($P6:$Q6)/1.065*6,0))</f>
        <v>0</v>
      </c>
      <c r="AF6" s="6" t="s">
        <v>96</v>
      </c>
      <c r="AG6" s="246" t="s">
        <v>218</v>
      </c>
      <c r="AH6" s="246"/>
      <c r="AI6" s="246" t="s">
        <v>152</v>
      </c>
      <c r="AJ6" s="246"/>
      <c r="AK6" s="246" t="s">
        <v>24</v>
      </c>
      <c r="AL6" s="246"/>
      <c r="AM6" s="12" t="s">
        <v>88</v>
      </c>
      <c r="AN6" s="44">
        <f>COUNTA(B6:B155)+ROW($B$3)-3</f>
        <v>0</v>
      </c>
      <c r="AO6" s="8"/>
    </row>
    <row r="7" spans="1:41" ht="23.15" customHeight="1">
      <c r="A7" s="35">
        <v>2</v>
      </c>
      <c r="B7" s="50"/>
      <c r="C7" s="50"/>
      <c r="D7" s="50"/>
      <c r="E7" s="50"/>
      <c r="F7" s="58"/>
      <c r="G7" s="77"/>
      <c r="H7" s="49"/>
      <c r="I7" s="49"/>
      <c r="J7" s="49"/>
      <c r="K7" s="151"/>
      <c r="L7" s="152"/>
      <c r="M7" s="153"/>
      <c r="N7" s="154"/>
      <c r="O7" s="155"/>
      <c r="P7" s="153"/>
      <c r="Q7" s="154"/>
      <c r="R7" s="72"/>
      <c r="S7" s="73"/>
      <c r="T7" s="68"/>
      <c r="U7" s="125">
        <f t="shared" ref="U7:U70" si="0">IF(C7="その他※対象外",0,ROUNDDOWN(IF(ISNUMBER(O7),O7*0.065*IF($C7="医療機関等",14/12,1),IF(H7="○",IF(AND(G7="",P7&lt;&gt;"",Q7&lt;&gt;""),((P7+Q7)*6/1.065)*0.065*IF($C7="医療機関等",14/12,1),IF(L7&lt;&gt;"",L7,((M7+N7)*6/1.041))*0.065*IF($C7="医療機関等",14/12,1)),IF(G7="○",((M7+N7)*6/1.041)*0.065*IF($C7="医療機関等",14/12,1),IF(OR(J7="○",I7="○"),((P7+Q7)*6/1.065)*0.065*IF($C7="医療機関等",14/12,1),IF(K7="○",((P7+Q7)*6/1.065)*0.065*IF($C7="医療機関等",8/12,6/12),SUM(AB7:AE7)*0.065*IF(K7="○",0.5,1)*IF($C7="医療機関等",14/12,1))))))*IF(AND(ISNUMBER(R7),ISNUMBER(S7)),S7/R7,1)*IF(OR($D7="病院",$D7="有床診療所"),IF(T7="",0.5,T7),0.5),-3))</f>
        <v>0</v>
      </c>
      <c r="V7" s="62"/>
      <c r="W7" s="82"/>
      <c r="X7" s="132"/>
      <c r="Y7" s="133"/>
      <c r="Z7" s="136">
        <f>ROUNDDOWN(IF(OR(D7="短期入所（空床型を除く）",D7="共同生活援助",D7="宿泊型自立訓練"), IF(W7="無",0, MIN(MAX(0,(Y7-X7)*0.5)*IF(K7="○",0.5,1), V7*18000*IF(K7="○",0.5,1))), IF(OR(D7="病院",D7="有床診療所"), V7*30200*IF(K7="○",8/14,1), IF(OR(D7="障害者支援施設",D7="障害児入所施設"), V7*18000*IF(K7="○",0.5,1), 0))), -3)</f>
        <v>0</v>
      </c>
      <c r="AA7" s="43">
        <f>SUM(U7,Z7)</f>
        <v>0</v>
      </c>
      <c r="AB7" s="30">
        <f t="shared" ref="AB7:AB70" si="1">IF(AND($R7&lt;&gt;"",$S7&lt;&gt;""),$L7*$S7/$R7,IF($L7&lt;&gt;"",$L7,0))</f>
        <v>0</v>
      </c>
      <c r="AC7" s="30">
        <f t="shared" ref="AC7:AC70" si="2">IF(AND($R7&lt;&gt;"",$S7&lt;&gt;""),SUM($M7:$N7)/1.041*6*$S7/$R7,IF(OR($L7=0,$L7=""),SUM($M7:$N7)/1.041*6,0))</f>
        <v>0</v>
      </c>
      <c r="AD7" s="30">
        <f>IF(AND($R7&lt;&gt;"",$S7&lt;&gt;""),$O7*$S7/$R7,IF($O7&lt;&gt;"",$O7,0))</f>
        <v>0</v>
      </c>
      <c r="AE7" s="30">
        <f>IF(AND($R7&lt;&gt;"",$S7&lt;&gt;""),SUM($P7:$Q7)/1.065*6*$S7/$R7,IF(OR($O7=0,$O7=""),SUM($P7:$Q7)/1.065*6,0))</f>
        <v>0</v>
      </c>
      <c r="AF7" s="21" t="s">
        <v>71</v>
      </c>
      <c r="AG7" s="22">
        <f>COUNTIFS($C:$C,$AF7,$U:$U,"&gt;0")</f>
        <v>0</v>
      </c>
      <c r="AH7" s="23">
        <f>SUMIF($C:$C,$AF7,$U:$U)</f>
        <v>0</v>
      </c>
      <c r="AI7" s="22">
        <f>COUNTIFS($C:$C,$AF7,$Z:$Z,"&gt;0")</f>
        <v>0</v>
      </c>
      <c r="AJ7" s="23">
        <f>SUMIF($C:$C,$AF7,$Z:$Z)</f>
        <v>0</v>
      </c>
      <c r="AK7" s="22">
        <f>COUNTIFS($C:$C,$AF7,$AA:$AA,"&gt;0")</f>
        <v>0</v>
      </c>
      <c r="AL7" s="23">
        <f>SUMIF($C:$C,$AF7,$AA:$AA)</f>
        <v>0</v>
      </c>
      <c r="AM7" s="6" t="s">
        <v>80</v>
      </c>
      <c r="AN7" s="7" t="str">
        <f>IF($AL$11=0,"",INDEX($AF$7:$AF$10,MATCH(MAX($AL$7:$AL$10),$AL$7:$AL$10,0)))</f>
        <v/>
      </c>
      <c r="AO7" s="8"/>
    </row>
    <row r="8" spans="1:41" ht="23.15" customHeight="1">
      <c r="A8" s="35">
        <v>3</v>
      </c>
      <c r="B8" s="50"/>
      <c r="C8" s="50"/>
      <c r="D8" s="50"/>
      <c r="E8" s="50"/>
      <c r="F8" s="58"/>
      <c r="G8" s="77"/>
      <c r="H8" s="49"/>
      <c r="I8" s="49"/>
      <c r="J8" s="49"/>
      <c r="K8" s="151"/>
      <c r="L8" s="152"/>
      <c r="M8" s="153"/>
      <c r="N8" s="154"/>
      <c r="O8" s="155"/>
      <c r="P8" s="153"/>
      <c r="Q8" s="154"/>
      <c r="R8" s="72"/>
      <c r="S8" s="73"/>
      <c r="T8" s="68"/>
      <c r="U8" s="125">
        <f t="shared" si="0"/>
        <v>0</v>
      </c>
      <c r="V8" s="62"/>
      <c r="W8" s="82"/>
      <c r="X8" s="132"/>
      <c r="Y8" s="133"/>
      <c r="Z8" s="136">
        <f t="shared" ref="Z8:Z70" si="3">ROUNDDOWN(IF(OR(D8="短期入所（空床型を除く）",D8="共同生活援助",D8="宿泊型自立訓練"), IF(W8="無",0, MIN(MAX(0,(Y8-X8)*0.5)*IF(K8="○",0.5,1), V8*18000*IF(K8="○",0.5,1))), IF(OR(D8="病院",D8="有床診療所"), V8*30200*IF(K8="○",8/14,1), IF(OR(D8="障害者支援施設",D8="障害児入所施設"), V8*18000*IF(K8="○",0.5,1), 0))), -3)</f>
        <v>0</v>
      </c>
      <c r="AA8" s="43">
        <f t="shared" ref="AA8:AA70" si="4">SUM(U8,Z8)</f>
        <v>0</v>
      </c>
      <c r="AB8" s="30">
        <f t="shared" si="1"/>
        <v>0</v>
      </c>
      <c r="AC8" s="30">
        <f t="shared" si="2"/>
        <v>0</v>
      </c>
      <c r="AD8" s="30">
        <f t="shared" ref="AD8:AD71" si="5">IF(AND($R8&lt;&gt;"",$S8&lt;&gt;""),$O8*$S8/$R8,IF($O8&lt;&gt;"",$O8,0))</f>
        <v>0</v>
      </c>
      <c r="AE8" s="30">
        <f t="shared" ref="AE8:AE71" si="6">IF(AND($R8&lt;&gt;"",$S8&lt;&gt;""),SUM($P8:$Q8)/1.065*6*$S8/$R8,IF(OR($O8=0,$O8=""),SUM($P8:$Q8)/1.065*6,0))</f>
        <v>0</v>
      </c>
      <c r="AF8" s="24" t="s">
        <v>25</v>
      </c>
      <c r="AG8" s="25">
        <f>COUNTIFS($C:$C,$AF8,$U:$U,"&gt;0")</f>
        <v>0</v>
      </c>
      <c r="AH8" s="26">
        <f>SUMIF($C:$C,$AF8,$U:$U)</f>
        <v>0</v>
      </c>
      <c r="AI8" s="25">
        <f>COUNTIFS($C:$C,$AF8,$Z:$Z,"&gt;0")</f>
        <v>0</v>
      </c>
      <c r="AJ8" s="26">
        <f>SUMIF($C:$C,$AF8,$Z:$Z)</f>
        <v>0</v>
      </c>
      <c r="AK8" s="25">
        <f>COUNTIFS($C:$C,$AF8,$AA:$AA,"&gt;0")</f>
        <v>0</v>
      </c>
      <c r="AL8" s="26">
        <f>SUMIF($C:$C,$AF8,$AA:$AA)</f>
        <v>0</v>
      </c>
      <c r="AM8" s="6" t="s">
        <v>81</v>
      </c>
      <c r="AN8" s="20" t="str">
        <f>IF($AN$7="","",INDEX(プルダウン一覧!$G:$G,MATCH($AN$7,プルダウン一覧!$F:$F,0)))</f>
        <v/>
      </c>
      <c r="AO8" s="8"/>
    </row>
    <row r="9" spans="1:41" ht="23.15" customHeight="1">
      <c r="A9" s="35">
        <v>4</v>
      </c>
      <c r="B9" s="50"/>
      <c r="C9" s="50"/>
      <c r="D9" s="50"/>
      <c r="E9" s="50"/>
      <c r="F9" s="58"/>
      <c r="G9" s="77"/>
      <c r="H9" s="49"/>
      <c r="I9" s="49"/>
      <c r="J9" s="49"/>
      <c r="K9" s="151"/>
      <c r="L9" s="152"/>
      <c r="M9" s="153"/>
      <c r="N9" s="154"/>
      <c r="O9" s="155"/>
      <c r="P9" s="153"/>
      <c r="Q9" s="154"/>
      <c r="R9" s="72"/>
      <c r="S9" s="73"/>
      <c r="T9" s="68"/>
      <c r="U9" s="125">
        <f t="shared" si="0"/>
        <v>0</v>
      </c>
      <c r="V9" s="62"/>
      <c r="W9" s="82"/>
      <c r="X9" s="132"/>
      <c r="Y9" s="133"/>
      <c r="Z9" s="136">
        <f t="shared" si="3"/>
        <v>0</v>
      </c>
      <c r="AA9" s="43">
        <f t="shared" si="4"/>
        <v>0</v>
      </c>
      <c r="AB9" s="30">
        <f t="shared" si="1"/>
        <v>0</v>
      </c>
      <c r="AC9" s="30">
        <f t="shared" si="2"/>
        <v>0</v>
      </c>
      <c r="AD9" s="30">
        <f t="shared" si="5"/>
        <v>0</v>
      </c>
      <c r="AE9" s="30">
        <f t="shared" si="6"/>
        <v>0</v>
      </c>
      <c r="AF9" s="24" t="s">
        <v>27</v>
      </c>
      <c r="AG9" s="25">
        <f>COUNTIFS($C:$C,$AF9,$U:$U,"&gt;0")</f>
        <v>0</v>
      </c>
      <c r="AH9" s="26">
        <f>SUMIF($C:$C,$AF9,$U:$U)</f>
        <v>0</v>
      </c>
      <c r="AI9" s="25">
        <f>COUNTIFS($C:$C,$AF9,$Z:$Z,"&gt;0")</f>
        <v>0</v>
      </c>
      <c r="AJ9" s="26">
        <f>SUMIF($C:$C,$AF9,$Z:$Z)</f>
        <v>0</v>
      </c>
      <c r="AK9" s="25">
        <f>COUNTIFS($C:$C,$AF9,$AA:$AA,"&gt;0")</f>
        <v>0</v>
      </c>
      <c r="AL9" s="26">
        <f>SUMIF($C:$C,$AF9,$AA:$AA)</f>
        <v>0</v>
      </c>
      <c r="AM9" s="13"/>
      <c r="AN9" s="8"/>
      <c r="AO9" s="8"/>
    </row>
    <row r="10" spans="1:41" ht="23.15" customHeight="1">
      <c r="A10" s="35">
        <v>5</v>
      </c>
      <c r="B10" s="50"/>
      <c r="C10" s="50"/>
      <c r="D10" s="50"/>
      <c r="E10" s="50"/>
      <c r="F10" s="58"/>
      <c r="G10" s="77"/>
      <c r="H10" s="49"/>
      <c r="I10" s="49"/>
      <c r="J10" s="49"/>
      <c r="K10" s="151"/>
      <c r="L10" s="152"/>
      <c r="M10" s="153"/>
      <c r="N10" s="154"/>
      <c r="O10" s="155"/>
      <c r="P10" s="153"/>
      <c r="Q10" s="154"/>
      <c r="R10" s="72"/>
      <c r="S10" s="73"/>
      <c r="T10" s="68"/>
      <c r="U10" s="125">
        <f t="shared" si="0"/>
        <v>0</v>
      </c>
      <c r="V10" s="62"/>
      <c r="W10" s="82"/>
      <c r="X10" s="132"/>
      <c r="Y10" s="133"/>
      <c r="Z10" s="136">
        <f t="shared" si="3"/>
        <v>0</v>
      </c>
      <c r="AA10" s="43">
        <f t="shared" si="4"/>
        <v>0</v>
      </c>
      <c r="AB10" s="30">
        <f t="shared" si="1"/>
        <v>0</v>
      </c>
      <c r="AC10" s="30">
        <f t="shared" si="2"/>
        <v>0</v>
      </c>
      <c r="AD10" s="30">
        <f t="shared" si="5"/>
        <v>0</v>
      </c>
      <c r="AE10" s="30">
        <f t="shared" si="6"/>
        <v>0</v>
      </c>
      <c r="AF10" s="27" t="s">
        <v>271</v>
      </c>
      <c r="AG10" s="28">
        <f>COUNTIFS($C:$C,$AF10,$U:$U,"&gt;0")</f>
        <v>0</v>
      </c>
      <c r="AH10" s="29">
        <f>SUMIF($C:$C,$AF10,$U:$U)</f>
        <v>0</v>
      </c>
      <c r="AI10" s="28">
        <f>COUNTIFS($C:$C,$AF10,$Z:$Z,"&gt;0")</f>
        <v>0</v>
      </c>
      <c r="AJ10" s="29">
        <f>SUMIF($C:$C,$AF10,$Z:$Z)</f>
        <v>0</v>
      </c>
      <c r="AK10" s="28">
        <f>COUNTIFS($C:$C,$AF10,$AA:$AA,"&gt;0")</f>
        <v>0</v>
      </c>
      <c r="AL10" s="29">
        <f>SUMIF($C:$C,$AF10,$AA:$AA)</f>
        <v>0</v>
      </c>
      <c r="AM10" s="8"/>
      <c r="AN10" s="8"/>
      <c r="AO10" s="8"/>
    </row>
    <row r="11" spans="1:41" ht="23.15" customHeight="1">
      <c r="A11" s="35">
        <v>6</v>
      </c>
      <c r="B11" s="50"/>
      <c r="C11" s="50"/>
      <c r="D11" s="50"/>
      <c r="E11" s="50"/>
      <c r="F11" s="58"/>
      <c r="G11" s="77"/>
      <c r="H11" s="49"/>
      <c r="I11" s="49"/>
      <c r="J11" s="49"/>
      <c r="K11" s="151"/>
      <c r="L11" s="152"/>
      <c r="M11" s="153"/>
      <c r="N11" s="154"/>
      <c r="O11" s="155"/>
      <c r="P11" s="153"/>
      <c r="Q11" s="154"/>
      <c r="R11" s="72"/>
      <c r="S11" s="73"/>
      <c r="T11" s="68"/>
      <c r="U11" s="125">
        <f t="shared" si="0"/>
        <v>0</v>
      </c>
      <c r="V11" s="62"/>
      <c r="W11" s="82"/>
      <c r="X11" s="132"/>
      <c r="Y11" s="133"/>
      <c r="Z11" s="136">
        <f t="shared" si="3"/>
        <v>0</v>
      </c>
      <c r="AA11" s="43">
        <f t="shared" si="4"/>
        <v>0</v>
      </c>
      <c r="AB11" s="30">
        <f t="shared" si="1"/>
        <v>0</v>
      </c>
      <c r="AC11" s="30">
        <f t="shared" si="2"/>
        <v>0</v>
      </c>
      <c r="AD11" s="30">
        <f t="shared" si="5"/>
        <v>0</v>
      </c>
      <c r="AE11" s="30">
        <f t="shared" si="6"/>
        <v>0</v>
      </c>
      <c r="AF11" s="14" t="s">
        <v>13</v>
      </c>
      <c r="AG11" s="15">
        <f t="shared" ref="AG11:AL11" si="7">SUM(AG7:AG10)</f>
        <v>0</v>
      </c>
      <c r="AH11" s="16">
        <f t="shared" si="7"/>
        <v>0</v>
      </c>
      <c r="AI11" s="15">
        <f t="shared" si="7"/>
        <v>0</v>
      </c>
      <c r="AJ11" s="16">
        <f t="shared" si="7"/>
        <v>0</v>
      </c>
      <c r="AK11" s="15">
        <f t="shared" si="7"/>
        <v>0</v>
      </c>
      <c r="AL11" s="16">
        <f t="shared" si="7"/>
        <v>0</v>
      </c>
      <c r="AM11" s="8"/>
      <c r="AN11" s="8"/>
      <c r="AO11" s="8"/>
    </row>
    <row r="12" spans="1:41" ht="23.15" customHeight="1">
      <c r="A12" s="35">
        <v>7</v>
      </c>
      <c r="B12" s="50"/>
      <c r="C12" s="50"/>
      <c r="D12" s="50"/>
      <c r="E12" s="50"/>
      <c r="F12" s="58"/>
      <c r="G12" s="77"/>
      <c r="H12" s="49"/>
      <c r="I12" s="49"/>
      <c r="J12" s="49"/>
      <c r="K12" s="151"/>
      <c r="L12" s="152"/>
      <c r="M12" s="153"/>
      <c r="N12" s="154"/>
      <c r="O12" s="155"/>
      <c r="P12" s="153"/>
      <c r="Q12" s="154"/>
      <c r="R12" s="72"/>
      <c r="S12" s="73"/>
      <c r="T12" s="68"/>
      <c r="U12" s="125">
        <f t="shared" si="0"/>
        <v>0</v>
      </c>
      <c r="V12" s="62"/>
      <c r="W12" s="82"/>
      <c r="X12" s="132"/>
      <c r="Y12" s="133"/>
      <c r="Z12" s="136">
        <f t="shared" si="3"/>
        <v>0</v>
      </c>
      <c r="AA12" s="43">
        <f t="shared" si="4"/>
        <v>0</v>
      </c>
      <c r="AB12" s="30">
        <f t="shared" si="1"/>
        <v>0</v>
      </c>
      <c r="AC12" s="30">
        <f t="shared" si="2"/>
        <v>0</v>
      </c>
      <c r="AD12" s="30">
        <f t="shared" si="5"/>
        <v>0</v>
      </c>
      <c r="AE12" s="30">
        <f t="shared" si="6"/>
        <v>0</v>
      </c>
      <c r="AF12" s="21" t="s">
        <v>76</v>
      </c>
      <c r="AG12" s="22">
        <f t="shared" ref="AG12:AG75" si="8">COUNTIFS($D:$D,$AF12,$U:$U,"&gt;0")</f>
        <v>0</v>
      </c>
      <c r="AH12" s="23">
        <f t="shared" ref="AH12:AH75" si="9">SUMIF($D:$D,$AF12,$U:$U)</f>
        <v>0</v>
      </c>
      <c r="AI12" s="22">
        <f t="shared" ref="AI12:AI75" si="10">COUNTIFS($D:$D,$AF12,$Z:$Z,"&gt;0")</f>
        <v>0</v>
      </c>
      <c r="AJ12" s="23">
        <f t="shared" ref="AJ12:AJ75" si="11">SUMIF($D:$D,$AF12,$Z:$Z)</f>
        <v>0</v>
      </c>
      <c r="AK12" s="22">
        <f t="shared" ref="AK12:AK75" si="12">COUNTIFS($D:$D,$AF12,$AA:$AA,"&gt;0")</f>
        <v>0</v>
      </c>
      <c r="AL12" s="23">
        <f t="shared" ref="AL12:AL75" si="13">SUMIF($D:$D,$AF12,$AA:$AA)</f>
        <v>0</v>
      </c>
      <c r="AM12" s="8"/>
      <c r="AN12" s="8"/>
      <c r="AO12" s="8"/>
    </row>
    <row r="13" spans="1:41" ht="23.15" customHeight="1">
      <c r="A13" s="35">
        <v>8</v>
      </c>
      <c r="B13" s="50"/>
      <c r="C13" s="50"/>
      <c r="D13" s="50"/>
      <c r="E13" s="50"/>
      <c r="F13" s="58"/>
      <c r="G13" s="77"/>
      <c r="H13" s="49"/>
      <c r="I13" s="49"/>
      <c r="J13" s="49"/>
      <c r="K13" s="151"/>
      <c r="L13" s="152"/>
      <c r="M13" s="153"/>
      <c r="N13" s="154"/>
      <c r="O13" s="155"/>
      <c r="P13" s="153"/>
      <c r="Q13" s="154"/>
      <c r="R13" s="72"/>
      <c r="S13" s="73"/>
      <c r="T13" s="68"/>
      <c r="U13" s="125">
        <f t="shared" si="0"/>
        <v>0</v>
      </c>
      <c r="V13" s="62"/>
      <c r="W13" s="82"/>
      <c r="X13" s="132"/>
      <c r="Y13" s="133"/>
      <c r="Z13" s="136">
        <f t="shared" si="3"/>
        <v>0</v>
      </c>
      <c r="AA13" s="43">
        <f t="shared" si="4"/>
        <v>0</v>
      </c>
      <c r="AB13" s="30">
        <f t="shared" si="1"/>
        <v>0</v>
      </c>
      <c r="AC13" s="30">
        <f t="shared" si="2"/>
        <v>0</v>
      </c>
      <c r="AD13" s="30">
        <f t="shared" si="5"/>
        <v>0</v>
      </c>
      <c r="AE13" s="30">
        <f t="shared" si="6"/>
        <v>0</v>
      </c>
      <c r="AF13" s="24" t="s">
        <v>101</v>
      </c>
      <c r="AG13" s="25">
        <f t="shared" si="8"/>
        <v>0</v>
      </c>
      <c r="AH13" s="26">
        <f t="shared" si="9"/>
        <v>0</v>
      </c>
      <c r="AI13" s="25">
        <f t="shared" si="10"/>
        <v>0</v>
      </c>
      <c r="AJ13" s="26">
        <f t="shared" si="11"/>
        <v>0</v>
      </c>
      <c r="AK13" s="25">
        <f t="shared" si="12"/>
        <v>0</v>
      </c>
      <c r="AL13" s="26">
        <f t="shared" si="13"/>
        <v>0</v>
      </c>
      <c r="AM13" s="8"/>
      <c r="AN13" s="8"/>
      <c r="AO13" s="8"/>
    </row>
    <row r="14" spans="1:41" ht="23.15" customHeight="1">
      <c r="A14" s="35">
        <v>9</v>
      </c>
      <c r="B14" s="50"/>
      <c r="C14" s="50"/>
      <c r="D14" s="50"/>
      <c r="E14" s="50"/>
      <c r="F14" s="58"/>
      <c r="G14" s="77"/>
      <c r="H14" s="49"/>
      <c r="I14" s="49"/>
      <c r="J14" s="49"/>
      <c r="K14" s="151"/>
      <c r="L14" s="152"/>
      <c r="M14" s="153"/>
      <c r="N14" s="154"/>
      <c r="O14" s="155"/>
      <c r="P14" s="153"/>
      <c r="Q14" s="154"/>
      <c r="R14" s="72"/>
      <c r="S14" s="73"/>
      <c r="T14" s="68"/>
      <c r="U14" s="125">
        <f t="shared" si="0"/>
        <v>0</v>
      </c>
      <c r="V14" s="62"/>
      <c r="W14" s="82"/>
      <c r="X14" s="132"/>
      <c r="Y14" s="133"/>
      <c r="Z14" s="136">
        <f t="shared" si="3"/>
        <v>0</v>
      </c>
      <c r="AA14" s="43">
        <f t="shared" si="4"/>
        <v>0</v>
      </c>
      <c r="AB14" s="30">
        <f t="shared" si="1"/>
        <v>0</v>
      </c>
      <c r="AC14" s="30">
        <f t="shared" si="2"/>
        <v>0</v>
      </c>
      <c r="AD14" s="30">
        <f t="shared" si="5"/>
        <v>0</v>
      </c>
      <c r="AE14" s="30">
        <f t="shared" si="6"/>
        <v>0</v>
      </c>
      <c r="AF14" s="24" t="s">
        <v>75</v>
      </c>
      <c r="AG14" s="25">
        <f t="shared" si="8"/>
        <v>0</v>
      </c>
      <c r="AH14" s="26">
        <f t="shared" si="9"/>
        <v>0</v>
      </c>
      <c r="AI14" s="25">
        <f t="shared" si="10"/>
        <v>0</v>
      </c>
      <c r="AJ14" s="26">
        <f t="shared" si="11"/>
        <v>0</v>
      </c>
      <c r="AK14" s="25">
        <f t="shared" si="12"/>
        <v>0</v>
      </c>
      <c r="AL14" s="26">
        <f t="shared" si="13"/>
        <v>0</v>
      </c>
      <c r="AM14" s="8"/>
      <c r="AN14" s="8"/>
      <c r="AO14" s="8"/>
    </row>
    <row r="15" spans="1:41" ht="23.15" customHeight="1">
      <c r="A15" s="35">
        <v>10</v>
      </c>
      <c r="B15" s="50"/>
      <c r="C15" s="50"/>
      <c r="D15" s="50"/>
      <c r="E15" s="50"/>
      <c r="F15" s="58"/>
      <c r="G15" s="77"/>
      <c r="H15" s="49"/>
      <c r="I15" s="49"/>
      <c r="J15" s="49"/>
      <c r="K15" s="151"/>
      <c r="L15" s="152"/>
      <c r="M15" s="153"/>
      <c r="N15" s="154"/>
      <c r="O15" s="155"/>
      <c r="P15" s="153"/>
      <c r="Q15" s="154"/>
      <c r="R15" s="72"/>
      <c r="S15" s="73"/>
      <c r="T15" s="68"/>
      <c r="U15" s="125">
        <f t="shared" si="0"/>
        <v>0</v>
      </c>
      <c r="V15" s="62"/>
      <c r="W15" s="82"/>
      <c r="X15" s="132"/>
      <c r="Y15" s="133"/>
      <c r="Z15" s="136">
        <f t="shared" si="3"/>
        <v>0</v>
      </c>
      <c r="AA15" s="43">
        <f t="shared" si="4"/>
        <v>0</v>
      </c>
      <c r="AB15" s="30">
        <f t="shared" si="1"/>
        <v>0</v>
      </c>
      <c r="AC15" s="30">
        <f t="shared" si="2"/>
        <v>0</v>
      </c>
      <c r="AD15" s="30">
        <f t="shared" si="5"/>
        <v>0</v>
      </c>
      <c r="AE15" s="30">
        <f t="shared" si="6"/>
        <v>0</v>
      </c>
      <c r="AF15" s="24" t="s">
        <v>91</v>
      </c>
      <c r="AG15" s="25">
        <f t="shared" si="8"/>
        <v>0</v>
      </c>
      <c r="AH15" s="26">
        <f t="shared" si="9"/>
        <v>0</v>
      </c>
      <c r="AI15" s="25">
        <f t="shared" si="10"/>
        <v>0</v>
      </c>
      <c r="AJ15" s="26">
        <f t="shared" si="11"/>
        <v>0</v>
      </c>
      <c r="AK15" s="25">
        <f t="shared" si="12"/>
        <v>0</v>
      </c>
      <c r="AL15" s="26">
        <f t="shared" si="13"/>
        <v>0</v>
      </c>
      <c r="AM15" s="8"/>
      <c r="AN15" s="8"/>
      <c r="AO15" s="8"/>
    </row>
    <row r="16" spans="1:41" ht="23.15" customHeight="1">
      <c r="A16" s="35">
        <v>11</v>
      </c>
      <c r="B16" s="50"/>
      <c r="C16" s="50"/>
      <c r="D16" s="50"/>
      <c r="E16" s="50"/>
      <c r="F16" s="58"/>
      <c r="G16" s="77"/>
      <c r="H16" s="49"/>
      <c r="I16" s="49"/>
      <c r="J16" s="49"/>
      <c r="K16" s="151"/>
      <c r="L16" s="152"/>
      <c r="M16" s="153"/>
      <c r="N16" s="154"/>
      <c r="O16" s="155"/>
      <c r="P16" s="153"/>
      <c r="Q16" s="154"/>
      <c r="R16" s="72"/>
      <c r="S16" s="73"/>
      <c r="T16" s="68"/>
      <c r="U16" s="125">
        <f t="shared" si="0"/>
        <v>0</v>
      </c>
      <c r="V16" s="62"/>
      <c r="W16" s="82"/>
      <c r="X16" s="132"/>
      <c r="Y16" s="133"/>
      <c r="Z16" s="136">
        <f t="shared" si="3"/>
        <v>0</v>
      </c>
      <c r="AA16" s="43">
        <f t="shared" si="4"/>
        <v>0</v>
      </c>
      <c r="AB16" s="30">
        <f t="shared" si="1"/>
        <v>0</v>
      </c>
      <c r="AC16" s="30">
        <f t="shared" si="2"/>
        <v>0</v>
      </c>
      <c r="AD16" s="30">
        <f t="shared" si="5"/>
        <v>0</v>
      </c>
      <c r="AE16" s="30">
        <f t="shared" si="6"/>
        <v>0</v>
      </c>
      <c r="AF16" s="24" t="s">
        <v>67</v>
      </c>
      <c r="AG16" s="25">
        <f t="shared" si="8"/>
        <v>0</v>
      </c>
      <c r="AH16" s="26">
        <f t="shared" si="9"/>
        <v>0</v>
      </c>
      <c r="AI16" s="25">
        <f t="shared" si="10"/>
        <v>0</v>
      </c>
      <c r="AJ16" s="26">
        <f t="shared" si="11"/>
        <v>0</v>
      </c>
      <c r="AK16" s="25">
        <f t="shared" si="12"/>
        <v>0</v>
      </c>
      <c r="AL16" s="26">
        <f t="shared" si="13"/>
        <v>0</v>
      </c>
      <c r="AM16" s="8"/>
      <c r="AN16" s="8"/>
      <c r="AO16" s="8"/>
    </row>
    <row r="17" spans="1:41" ht="23.15" customHeight="1">
      <c r="A17" s="35">
        <v>12</v>
      </c>
      <c r="B17" s="50"/>
      <c r="C17" s="50"/>
      <c r="D17" s="50"/>
      <c r="E17" s="50"/>
      <c r="F17" s="58"/>
      <c r="G17" s="77"/>
      <c r="H17" s="49"/>
      <c r="I17" s="49"/>
      <c r="J17" s="49"/>
      <c r="K17" s="151"/>
      <c r="L17" s="152"/>
      <c r="M17" s="153"/>
      <c r="N17" s="154"/>
      <c r="O17" s="155"/>
      <c r="P17" s="153"/>
      <c r="Q17" s="154"/>
      <c r="R17" s="72"/>
      <c r="S17" s="73"/>
      <c r="T17" s="68"/>
      <c r="U17" s="125">
        <f t="shared" si="0"/>
        <v>0</v>
      </c>
      <c r="V17" s="62"/>
      <c r="W17" s="82"/>
      <c r="X17" s="132"/>
      <c r="Y17" s="133"/>
      <c r="Z17" s="136">
        <f t="shared" si="3"/>
        <v>0</v>
      </c>
      <c r="AA17" s="43">
        <f t="shared" si="4"/>
        <v>0</v>
      </c>
      <c r="AB17" s="30">
        <f t="shared" si="1"/>
        <v>0</v>
      </c>
      <c r="AC17" s="30">
        <f t="shared" si="2"/>
        <v>0</v>
      </c>
      <c r="AD17" s="30">
        <f t="shared" si="5"/>
        <v>0</v>
      </c>
      <c r="AE17" s="30">
        <f t="shared" si="6"/>
        <v>0</v>
      </c>
      <c r="AF17" s="24" t="s">
        <v>68</v>
      </c>
      <c r="AG17" s="25">
        <f t="shared" si="8"/>
        <v>0</v>
      </c>
      <c r="AH17" s="26">
        <f t="shared" si="9"/>
        <v>0</v>
      </c>
      <c r="AI17" s="25">
        <f t="shared" si="10"/>
        <v>0</v>
      </c>
      <c r="AJ17" s="26">
        <f t="shared" si="11"/>
        <v>0</v>
      </c>
      <c r="AK17" s="25">
        <f t="shared" si="12"/>
        <v>0</v>
      </c>
      <c r="AL17" s="26">
        <f t="shared" si="13"/>
        <v>0</v>
      </c>
      <c r="AM17" s="8"/>
      <c r="AN17" s="8"/>
      <c r="AO17" s="8"/>
    </row>
    <row r="18" spans="1:41" ht="23.15" customHeight="1">
      <c r="A18" s="35">
        <v>13</v>
      </c>
      <c r="B18" s="50"/>
      <c r="C18" s="50"/>
      <c r="D18" s="50"/>
      <c r="E18" s="50"/>
      <c r="F18" s="58"/>
      <c r="G18" s="77"/>
      <c r="H18" s="49"/>
      <c r="I18" s="49"/>
      <c r="J18" s="49"/>
      <c r="K18" s="151"/>
      <c r="L18" s="152"/>
      <c r="M18" s="153"/>
      <c r="N18" s="154"/>
      <c r="O18" s="155"/>
      <c r="P18" s="153"/>
      <c r="Q18" s="154"/>
      <c r="R18" s="72"/>
      <c r="S18" s="73"/>
      <c r="T18" s="68"/>
      <c r="U18" s="125">
        <f t="shared" si="0"/>
        <v>0</v>
      </c>
      <c r="V18" s="62"/>
      <c r="W18" s="82"/>
      <c r="X18" s="132"/>
      <c r="Y18" s="133"/>
      <c r="Z18" s="136">
        <f t="shared" si="3"/>
        <v>0</v>
      </c>
      <c r="AA18" s="43">
        <f t="shared" si="4"/>
        <v>0</v>
      </c>
      <c r="AB18" s="30">
        <f t="shared" si="1"/>
        <v>0</v>
      </c>
      <c r="AC18" s="30">
        <f t="shared" si="2"/>
        <v>0</v>
      </c>
      <c r="AD18" s="30">
        <f t="shared" si="5"/>
        <v>0</v>
      </c>
      <c r="AE18" s="30">
        <f t="shared" si="6"/>
        <v>0</v>
      </c>
      <c r="AF18" s="24" t="s">
        <v>66</v>
      </c>
      <c r="AG18" s="25">
        <f t="shared" si="8"/>
        <v>0</v>
      </c>
      <c r="AH18" s="26">
        <f t="shared" si="9"/>
        <v>0</v>
      </c>
      <c r="AI18" s="25">
        <f t="shared" si="10"/>
        <v>0</v>
      </c>
      <c r="AJ18" s="26">
        <f t="shared" si="11"/>
        <v>0</v>
      </c>
      <c r="AK18" s="25">
        <f t="shared" si="12"/>
        <v>0</v>
      </c>
      <c r="AL18" s="26">
        <f t="shared" si="13"/>
        <v>0</v>
      </c>
      <c r="AM18" s="8"/>
      <c r="AN18" s="8"/>
      <c r="AO18" s="8"/>
    </row>
    <row r="19" spans="1:41" ht="23.15" customHeight="1">
      <c r="A19" s="35">
        <v>14</v>
      </c>
      <c r="B19" s="50"/>
      <c r="C19" s="50"/>
      <c r="D19" s="50"/>
      <c r="E19" s="50"/>
      <c r="F19" s="58"/>
      <c r="G19" s="77"/>
      <c r="H19" s="49"/>
      <c r="I19" s="49"/>
      <c r="J19" s="49"/>
      <c r="K19" s="151"/>
      <c r="L19" s="152"/>
      <c r="M19" s="153"/>
      <c r="N19" s="154"/>
      <c r="O19" s="155"/>
      <c r="P19" s="153"/>
      <c r="Q19" s="154"/>
      <c r="R19" s="72"/>
      <c r="S19" s="73"/>
      <c r="T19" s="68"/>
      <c r="U19" s="125">
        <f t="shared" si="0"/>
        <v>0</v>
      </c>
      <c r="V19" s="62"/>
      <c r="W19" s="82"/>
      <c r="X19" s="132"/>
      <c r="Y19" s="133"/>
      <c r="Z19" s="136">
        <f t="shared" si="3"/>
        <v>0</v>
      </c>
      <c r="AA19" s="43">
        <f t="shared" si="4"/>
        <v>0</v>
      </c>
      <c r="AB19" s="30">
        <f t="shared" si="1"/>
        <v>0</v>
      </c>
      <c r="AC19" s="30">
        <f t="shared" si="2"/>
        <v>0</v>
      </c>
      <c r="AD19" s="30">
        <f t="shared" si="5"/>
        <v>0</v>
      </c>
      <c r="AE19" s="30">
        <f t="shared" si="6"/>
        <v>0</v>
      </c>
      <c r="AF19" s="24" t="s">
        <v>78</v>
      </c>
      <c r="AG19" s="25">
        <f t="shared" si="8"/>
        <v>0</v>
      </c>
      <c r="AH19" s="26">
        <f t="shared" si="9"/>
        <v>0</v>
      </c>
      <c r="AI19" s="25">
        <f t="shared" si="10"/>
        <v>0</v>
      </c>
      <c r="AJ19" s="26">
        <f t="shared" si="11"/>
        <v>0</v>
      </c>
      <c r="AK19" s="25">
        <f t="shared" si="12"/>
        <v>0</v>
      </c>
      <c r="AL19" s="26">
        <f t="shared" si="13"/>
        <v>0</v>
      </c>
      <c r="AM19" s="8"/>
      <c r="AN19" s="8"/>
      <c r="AO19" s="8"/>
    </row>
    <row r="20" spans="1:41" ht="23.15" customHeight="1">
      <c r="A20" s="35">
        <v>15</v>
      </c>
      <c r="B20" s="50"/>
      <c r="C20" s="50"/>
      <c r="D20" s="50"/>
      <c r="E20" s="50"/>
      <c r="F20" s="58"/>
      <c r="G20" s="77"/>
      <c r="H20" s="49"/>
      <c r="I20" s="49"/>
      <c r="J20" s="49"/>
      <c r="K20" s="151"/>
      <c r="L20" s="152"/>
      <c r="M20" s="153"/>
      <c r="N20" s="154"/>
      <c r="O20" s="155"/>
      <c r="P20" s="153"/>
      <c r="Q20" s="154"/>
      <c r="R20" s="72"/>
      <c r="S20" s="73"/>
      <c r="T20" s="68"/>
      <c r="U20" s="125">
        <f t="shared" si="0"/>
        <v>0</v>
      </c>
      <c r="V20" s="62"/>
      <c r="W20" s="82"/>
      <c r="X20" s="132"/>
      <c r="Y20" s="133"/>
      <c r="Z20" s="136">
        <f t="shared" si="3"/>
        <v>0</v>
      </c>
      <c r="AA20" s="43">
        <f t="shared" si="4"/>
        <v>0</v>
      </c>
      <c r="AB20" s="30">
        <f t="shared" si="1"/>
        <v>0</v>
      </c>
      <c r="AC20" s="30">
        <f t="shared" si="2"/>
        <v>0</v>
      </c>
      <c r="AD20" s="30">
        <f t="shared" si="5"/>
        <v>0</v>
      </c>
      <c r="AE20" s="30">
        <f t="shared" si="6"/>
        <v>0</v>
      </c>
      <c r="AF20" s="21" t="s">
        <v>33</v>
      </c>
      <c r="AG20" s="22">
        <f t="shared" si="8"/>
        <v>0</v>
      </c>
      <c r="AH20" s="23">
        <f t="shared" si="9"/>
        <v>0</v>
      </c>
      <c r="AI20" s="22">
        <f t="shared" si="10"/>
        <v>0</v>
      </c>
      <c r="AJ20" s="23">
        <f t="shared" si="11"/>
        <v>0</v>
      </c>
      <c r="AK20" s="22">
        <f t="shared" si="12"/>
        <v>0</v>
      </c>
      <c r="AL20" s="23">
        <f t="shared" si="13"/>
        <v>0</v>
      </c>
      <c r="AM20" s="8"/>
      <c r="AN20" s="8"/>
      <c r="AO20" s="8"/>
    </row>
    <row r="21" spans="1:41" ht="23.15" customHeight="1">
      <c r="A21" s="35">
        <v>16</v>
      </c>
      <c r="B21" s="50"/>
      <c r="C21" s="50"/>
      <c r="D21" s="50"/>
      <c r="E21" s="50"/>
      <c r="F21" s="58"/>
      <c r="G21" s="77"/>
      <c r="H21" s="49"/>
      <c r="I21" s="49"/>
      <c r="J21" s="49"/>
      <c r="K21" s="151"/>
      <c r="L21" s="152"/>
      <c r="M21" s="153"/>
      <c r="N21" s="154"/>
      <c r="O21" s="155"/>
      <c r="P21" s="153"/>
      <c r="Q21" s="154"/>
      <c r="R21" s="72"/>
      <c r="S21" s="73"/>
      <c r="T21" s="68"/>
      <c r="U21" s="125">
        <f t="shared" si="0"/>
        <v>0</v>
      </c>
      <c r="V21" s="62"/>
      <c r="W21" s="82"/>
      <c r="X21" s="132"/>
      <c r="Y21" s="133"/>
      <c r="Z21" s="136">
        <f t="shared" si="3"/>
        <v>0</v>
      </c>
      <c r="AA21" s="43">
        <f t="shared" si="4"/>
        <v>0</v>
      </c>
      <c r="AB21" s="30">
        <f t="shared" si="1"/>
        <v>0</v>
      </c>
      <c r="AC21" s="30">
        <f t="shared" si="2"/>
        <v>0</v>
      </c>
      <c r="AD21" s="30">
        <f t="shared" si="5"/>
        <v>0</v>
      </c>
      <c r="AE21" s="30">
        <f t="shared" si="6"/>
        <v>0</v>
      </c>
      <c r="AF21" s="24" t="s">
        <v>34</v>
      </c>
      <c r="AG21" s="25">
        <f t="shared" si="8"/>
        <v>0</v>
      </c>
      <c r="AH21" s="26">
        <f t="shared" si="9"/>
        <v>0</v>
      </c>
      <c r="AI21" s="25">
        <f t="shared" si="10"/>
        <v>0</v>
      </c>
      <c r="AJ21" s="26">
        <f t="shared" si="11"/>
        <v>0</v>
      </c>
      <c r="AK21" s="25">
        <f t="shared" si="12"/>
        <v>0</v>
      </c>
      <c r="AL21" s="26">
        <f t="shared" si="13"/>
        <v>0</v>
      </c>
      <c r="AM21" s="8"/>
      <c r="AN21" s="8"/>
      <c r="AO21" s="8"/>
    </row>
    <row r="22" spans="1:41" ht="23.15" customHeight="1">
      <c r="A22" s="35">
        <v>17</v>
      </c>
      <c r="B22" s="50"/>
      <c r="C22" s="50"/>
      <c r="D22" s="50"/>
      <c r="E22" s="50"/>
      <c r="F22" s="58"/>
      <c r="G22" s="77"/>
      <c r="H22" s="49"/>
      <c r="I22" s="49"/>
      <c r="J22" s="49"/>
      <c r="K22" s="151"/>
      <c r="L22" s="152"/>
      <c r="M22" s="153"/>
      <c r="N22" s="154"/>
      <c r="O22" s="155"/>
      <c r="P22" s="153"/>
      <c r="Q22" s="154"/>
      <c r="R22" s="72"/>
      <c r="S22" s="73"/>
      <c r="T22" s="68"/>
      <c r="U22" s="125">
        <f t="shared" si="0"/>
        <v>0</v>
      </c>
      <c r="V22" s="62"/>
      <c r="W22" s="82"/>
      <c r="X22" s="132"/>
      <c r="Y22" s="133"/>
      <c r="Z22" s="136">
        <f t="shared" si="3"/>
        <v>0</v>
      </c>
      <c r="AA22" s="43">
        <f t="shared" si="4"/>
        <v>0</v>
      </c>
      <c r="AB22" s="30">
        <f t="shared" si="1"/>
        <v>0</v>
      </c>
      <c r="AC22" s="30">
        <f t="shared" si="2"/>
        <v>0</v>
      </c>
      <c r="AD22" s="30">
        <f t="shared" si="5"/>
        <v>0</v>
      </c>
      <c r="AE22" s="30">
        <f t="shared" si="6"/>
        <v>0</v>
      </c>
      <c r="AF22" s="24" t="s">
        <v>35</v>
      </c>
      <c r="AG22" s="25">
        <f t="shared" si="8"/>
        <v>0</v>
      </c>
      <c r="AH22" s="26">
        <f t="shared" si="9"/>
        <v>0</v>
      </c>
      <c r="AI22" s="25">
        <f t="shared" si="10"/>
        <v>0</v>
      </c>
      <c r="AJ22" s="26">
        <f t="shared" si="11"/>
        <v>0</v>
      </c>
      <c r="AK22" s="25">
        <f t="shared" si="12"/>
        <v>0</v>
      </c>
      <c r="AL22" s="26">
        <f t="shared" si="13"/>
        <v>0</v>
      </c>
      <c r="AM22" s="8"/>
      <c r="AN22" s="8"/>
      <c r="AO22" s="8"/>
    </row>
    <row r="23" spans="1:41" ht="23.15" customHeight="1">
      <c r="A23" s="35">
        <v>18</v>
      </c>
      <c r="B23" s="50"/>
      <c r="C23" s="50"/>
      <c r="D23" s="50"/>
      <c r="E23" s="50"/>
      <c r="F23" s="58"/>
      <c r="G23" s="77"/>
      <c r="H23" s="49"/>
      <c r="I23" s="49"/>
      <c r="J23" s="49"/>
      <c r="K23" s="151"/>
      <c r="L23" s="152"/>
      <c r="M23" s="153"/>
      <c r="N23" s="154"/>
      <c r="O23" s="155"/>
      <c r="P23" s="153"/>
      <c r="Q23" s="154"/>
      <c r="R23" s="72"/>
      <c r="S23" s="73"/>
      <c r="T23" s="68"/>
      <c r="U23" s="125">
        <f t="shared" si="0"/>
        <v>0</v>
      </c>
      <c r="V23" s="62"/>
      <c r="W23" s="82"/>
      <c r="X23" s="132"/>
      <c r="Y23" s="133"/>
      <c r="Z23" s="136">
        <f t="shared" si="3"/>
        <v>0</v>
      </c>
      <c r="AA23" s="43">
        <f t="shared" si="4"/>
        <v>0</v>
      </c>
      <c r="AB23" s="30">
        <f t="shared" si="1"/>
        <v>0</v>
      </c>
      <c r="AC23" s="30">
        <f t="shared" si="2"/>
        <v>0</v>
      </c>
      <c r="AD23" s="30">
        <f t="shared" si="5"/>
        <v>0</v>
      </c>
      <c r="AE23" s="30">
        <f t="shared" si="6"/>
        <v>0</v>
      </c>
      <c r="AF23" s="24" t="s">
        <v>36</v>
      </c>
      <c r="AG23" s="25">
        <f t="shared" si="8"/>
        <v>0</v>
      </c>
      <c r="AH23" s="26">
        <f t="shared" si="9"/>
        <v>0</v>
      </c>
      <c r="AI23" s="25">
        <f t="shared" si="10"/>
        <v>0</v>
      </c>
      <c r="AJ23" s="26">
        <f t="shared" si="11"/>
        <v>0</v>
      </c>
      <c r="AK23" s="25">
        <f t="shared" si="12"/>
        <v>0</v>
      </c>
      <c r="AL23" s="26">
        <f t="shared" si="13"/>
        <v>0</v>
      </c>
      <c r="AM23" s="8"/>
      <c r="AN23" s="8"/>
      <c r="AO23" s="8"/>
    </row>
    <row r="24" spans="1:41" ht="23.15" customHeight="1">
      <c r="A24" s="35">
        <v>19</v>
      </c>
      <c r="B24" s="50"/>
      <c r="C24" s="50"/>
      <c r="D24" s="50"/>
      <c r="E24" s="50"/>
      <c r="F24" s="58"/>
      <c r="G24" s="77"/>
      <c r="H24" s="49"/>
      <c r="I24" s="49"/>
      <c r="J24" s="49"/>
      <c r="K24" s="151"/>
      <c r="L24" s="152"/>
      <c r="M24" s="153"/>
      <c r="N24" s="154"/>
      <c r="O24" s="155"/>
      <c r="P24" s="153"/>
      <c r="Q24" s="154"/>
      <c r="R24" s="72"/>
      <c r="S24" s="73"/>
      <c r="T24" s="68"/>
      <c r="U24" s="125">
        <f t="shared" si="0"/>
        <v>0</v>
      </c>
      <c r="V24" s="62"/>
      <c r="W24" s="82"/>
      <c r="X24" s="132"/>
      <c r="Y24" s="133"/>
      <c r="Z24" s="136">
        <f t="shared" si="3"/>
        <v>0</v>
      </c>
      <c r="AA24" s="43">
        <f t="shared" si="4"/>
        <v>0</v>
      </c>
      <c r="AB24" s="30">
        <f t="shared" si="1"/>
        <v>0</v>
      </c>
      <c r="AC24" s="30">
        <f t="shared" si="2"/>
        <v>0</v>
      </c>
      <c r="AD24" s="30">
        <f t="shared" si="5"/>
        <v>0</v>
      </c>
      <c r="AE24" s="30">
        <f t="shared" si="6"/>
        <v>0</v>
      </c>
      <c r="AF24" s="24" t="s">
        <v>37</v>
      </c>
      <c r="AG24" s="25">
        <f t="shared" si="8"/>
        <v>0</v>
      </c>
      <c r="AH24" s="26">
        <f t="shared" si="9"/>
        <v>0</v>
      </c>
      <c r="AI24" s="25">
        <f t="shared" si="10"/>
        <v>0</v>
      </c>
      <c r="AJ24" s="26">
        <f t="shared" si="11"/>
        <v>0</v>
      </c>
      <c r="AK24" s="25">
        <f t="shared" si="12"/>
        <v>0</v>
      </c>
      <c r="AL24" s="26">
        <f t="shared" si="13"/>
        <v>0</v>
      </c>
      <c r="AM24" s="8"/>
      <c r="AN24" s="8"/>
      <c r="AO24" s="8"/>
    </row>
    <row r="25" spans="1:41" ht="23.15" customHeight="1">
      <c r="A25" s="35">
        <v>20</v>
      </c>
      <c r="B25" s="50"/>
      <c r="C25" s="50"/>
      <c r="D25" s="50"/>
      <c r="E25" s="50"/>
      <c r="F25" s="58"/>
      <c r="G25" s="77"/>
      <c r="H25" s="49"/>
      <c r="I25" s="49"/>
      <c r="J25" s="49"/>
      <c r="K25" s="151"/>
      <c r="L25" s="152"/>
      <c r="M25" s="153"/>
      <c r="N25" s="154"/>
      <c r="O25" s="155"/>
      <c r="P25" s="153"/>
      <c r="Q25" s="154"/>
      <c r="R25" s="72"/>
      <c r="S25" s="73"/>
      <c r="T25" s="68"/>
      <c r="U25" s="125">
        <f t="shared" si="0"/>
        <v>0</v>
      </c>
      <c r="V25" s="62"/>
      <c r="W25" s="82"/>
      <c r="X25" s="132"/>
      <c r="Y25" s="133"/>
      <c r="Z25" s="136">
        <f t="shared" si="3"/>
        <v>0</v>
      </c>
      <c r="AA25" s="43">
        <f t="shared" si="4"/>
        <v>0</v>
      </c>
      <c r="AB25" s="30">
        <f t="shared" si="1"/>
        <v>0</v>
      </c>
      <c r="AC25" s="30">
        <f t="shared" si="2"/>
        <v>0</v>
      </c>
      <c r="AD25" s="30">
        <f t="shared" si="5"/>
        <v>0</v>
      </c>
      <c r="AE25" s="30">
        <f t="shared" si="6"/>
        <v>0</v>
      </c>
      <c r="AF25" s="24" t="s">
        <v>38</v>
      </c>
      <c r="AG25" s="25">
        <f t="shared" si="8"/>
        <v>0</v>
      </c>
      <c r="AH25" s="26">
        <f t="shared" si="9"/>
        <v>0</v>
      </c>
      <c r="AI25" s="25">
        <f t="shared" si="10"/>
        <v>0</v>
      </c>
      <c r="AJ25" s="26">
        <f t="shared" si="11"/>
        <v>0</v>
      </c>
      <c r="AK25" s="25">
        <f t="shared" si="12"/>
        <v>0</v>
      </c>
      <c r="AL25" s="26">
        <f t="shared" si="13"/>
        <v>0</v>
      </c>
      <c r="AM25" s="8"/>
      <c r="AN25" s="8"/>
      <c r="AO25" s="8"/>
    </row>
    <row r="26" spans="1:41" ht="23.15" customHeight="1">
      <c r="A26" s="35">
        <v>21</v>
      </c>
      <c r="B26" s="50"/>
      <c r="C26" s="50"/>
      <c r="D26" s="50"/>
      <c r="E26" s="50"/>
      <c r="F26" s="58"/>
      <c r="G26" s="77"/>
      <c r="H26" s="49"/>
      <c r="I26" s="49"/>
      <c r="J26" s="49"/>
      <c r="K26" s="151"/>
      <c r="L26" s="152"/>
      <c r="M26" s="153"/>
      <c r="N26" s="154"/>
      <c r="O26" s="155"/>
      <c r="P26" s="153"/>
      <c r="Q26" s="154"/>
      <c r="R26" s="72"/>
      <c r="S26" s="73"/>
      <c r="T26" s="68"/>
      <c r="U26" s="125">
        <f t="shared" si="0"/>
        <v>0</v>
      </c>
      <c r="V26" s="62"/>
      <c r="W26" s="82"/>
      <c r="X26" s="132"/>
      <c r="Y26" s="133"/>
      <c r="Z26" s="136">
        <f t="shared" si="3"/>
        <v>0</v>
      </c>
      <c r="AA26" s="43">
        <f t="shared" si="4"/>
        <v>0</v>
      </c>
      <c r="AB26" s="30">
        <f t="shared" si="1"/>
        <v>0</v>
      </c>
      <c r="AC26" s="30">
        <f t="shared" si="2"/>
        <v>0</v>
      </c>
      <c r="AD26" s="30">
        <f t="shared" si="5"/>
        <v>0</v>
      </c>
      <c r="AE26" s="30">
        <f t="shared" si="6"/>
        <v>0</v>
      </c>
      <c r="AF26" s="24" t="s">
        <v>39</v>
      </c>
      <c r="AG26" s="25">
        <f t="shared" si="8"/>
        <v>0</v>
      </c>
      <c r="AH26" s="26">
        <f t="shared" si="9"/>
        <v>0</v>
      </c>
      <c r="AI26" s="25">
        <f t="shared" si="10"/>
        <v>0</v>
      </c>
      <c r="AJ26" s="26">
        <f t="shared" si="11"/>
        <v>0</v>
      </c>
      <c r="AK26" s="25">
        <f t="shared" si="12"/>
        <v>0</v>
      </c>
      <c r="AL26" s="26">
        <f t="shared" si="13"/>
        <v>0</v>
      </c>
      <c r="AM26" s="8"/>
      <c r="AN26" s="8"/>
      <c r="AO26" s="8"/>
    </row>
    <row r="27" spans="1:41" ht="23.15" customHeight="1">
      <c r="A27" s="35">
        <v>22</v>
      </c>
      <c r="B27" s="50"/>
      <c r="C27" s="50"/>
      <c r="D27" s="50"/>
      <c r="E27" s="50"/>
      <c r="F27" s="58"/>
      <c r="G27" s="77"/>
      <c r="H27" s="49"/>
      <c r="I27" s="49"/>
      <c r="J27" s="49"/>
      <c r="K27" s="151"/>
      <c r="L27" s="152"/>
      <c r="M27" s="153"/>
      <c r="N27" s="154"/>
      <c r="O27" s="155"/>
      <c r="P27" s="153"/>
      <c r="Q27" s="154"/>
      <c r="R27" s="72"/>
      <c r="S27" s="73"/>
      <c r="T27" s="68"/>
      <c r="U27" s="125">
        <f t="shared" si="0"/>
        <v>0</v>
      </c>
      <c r="V27" s="62"/>
      <c r="W27" s="82"/>
      <c r="X27" s="132"/>
      <c r="Y27" s="133"/>
      <c r="Z27" s="136">
        <f t="shared" si="3"/>
        <v>0</v>
      </c>
      <c r="AA27" s="43">
        <f t="shared" si="4"/>
        <v>0</v>
      </c>
      <c r="AB27" s="30">
        <f t="shared" si="1"/>
        <v>0</v>
      </c>
      <c r="AC27" s="30">
        <f t="shared" si="2"/>
        <v>0</v>
      </c>
      <c r="AD27" s="30">
        <f t="shared" si="5"/>
        <v>0</v>
      </c>
      <c r="AE27" s="30">
        <f t="shared" si="6"/>
        <v>0</v>
      </c>
      <c r="AF27" s="24" t="s">
        <v>40</v>
      </c>
      <c r="AG27" s="25">
        <f t="shared" si="8"/>
        <v>0</v>
      </c>
      <c r="AH27" s="26">
        <f t="shared" si="9"/>
        <v>0</v>
      </c>
      <c r="AI27" s="25">
        <f t="shared" si="10"/>
        <v>0</v>
      </c>
      <c r="AJ27" s="26">
        <f t="shared" si="11"/>
        <v>0</v>
      </c>
      <c r="AK27" s="25">
        <f t="shared" si="12"/>
        <v>0</v>
      </c>
      <c r="AL27" s="26">
        <f t="shared" si="13"/>
        <v>0</v>
      </c>
      <c r="AM27" s="8"/>
      <c r="AN27" s="8"/>
      <c r="AO27" s="8"/>
    </row>
    <row r="28" spans="1:41" ht="23.15" customHeight="1">
      <c r="A28" s="35">
        <v>23</v>
      </c>
      <c r="B28" s="50"/>
      <c r="C28" s="50"/>
      <c r="D28" s="50"/>
      <c r="E28" s="50"/>
      <c r="F28" s="58"/>
      <c r="G28" s="77"/>
      <c r="H28" s="49"/>
      <c r="I28" s="49"/>
      <c r="J28" s="49"/>
      <c r="K28" s="151"/>
      <c r="L28" s="152"/>
      <c r="M28" s="153"/>
      <c r="N28" s="154"/>
      <c r="O28" s="155"/>
      <c r="P28" s="153"/>
      <c r="Q28" s="154"/>
      <c r="R28" s="72"/>
      <c r="S28" s="73"/>
      <c r="T28" s="68"/>
      <c r="U28" s="125">
        <f t="shared" si="0"/>
        <v>0</v>
      </c>
      <c r="V28" s="62"/>
      <c r="W28" s="82"/>
      <c r="X28" s="132"/>
      <c r="Y28" s="133"/>
      <c r="Z28" s="136">
        <f t="shared" si="3"/>
        <v>0</v>
      </c>
      <c r="AA28" s="43">
        <f t="shared" si="4"/>
        <v>0</v>
      </c>
      <c r="AB28" s="30">
        <f t="shared" si="1"/>
        <v>0</v>
      </c>
      <c r="AC28" s="30">
        <f t="shared" si="2"/>
        <v>0</v>
      </c>
      <c r="AD28" s="30">
        <f t="shared" si="5"/>
        <v>0</v>
      </c>
      <c r="AE28" s="30">
        <f t="shared" si="6"/>
        <v>0</v>
      </c>
      <c r="AF28" s="24" t="s">
        <v>41</v>
      </c>
      <c r="AG28" s="25">
        <f t="shared" si="8"/>
        <v>0</v>
      </c>
      <c r="AH28" s="26">
        <f t="shared" si="9"/>
        <v>0</v>
      </c>
      <c r="AI28" s="25">
        <f t="shared" si="10"/>
        <v>0</v>
      </c>
      <c r="AJ28" s="26">
        <f t="shared" si="11"/>
        <v>0</v>
      </c>
      <c r="AK28" s="25">
        <f t="shared" si="12"/>
        <v>0</v>
      </c>
      <c r="AL28" s="26">
        <f t="shared" si="13"/>
        <v>0</v>
      </c>
      <c r="AM28" s="8"/>
      <c r="AN28" s="8"/>
      <c r="AO28" s="8"/>
    </row>
    <row r="29" spans="1:41" ht="23.15" customHeight="1">
      <c r="A29" s="35">
        <v>24</v>
      </c>
      <c r="B29" s="50"/>
      <c r="C29" s="50"/>
      <c r="D29" s="50"/>
      <c r="E29" s="50"/>
      <c r="F29" s="58"/>
      <c r="G29" s="77"/>
      <c r="H29" s="49"/>
      <c r="I29" s="49"/>
      <c r="J29" s="49"/>
      <c r="K29" s="151"/>
      <c r="L29" s="152"/>
      <c r="M29" s="153"/>
      <c r="N29" s="154"/>
      <c r="O29" s="155"/>
      <c r="P29" s="153"/>
      <c r="Q29" s="154"/>
      <c r="R29" s="72"/>
      <c r="S29" s="73"/>
      <c r="T29" s="68"/>
      <c r="U29" s="125">
        <f t="shared" si="0"/>
        <v>0</v>
      </c>
      <c r="V29" s="62"/>
      <c r="W29" s="82"/>
      <c r="X29" s="132"/>
      <c r="Y29" s="133"/>
      <c r="Z29" s="136">
        <f t="shared" si="3"/>
        <v>0</v>
      </c>
      <c r="AA29" s="43">
        <f t="shared" si="4"/>
        <v>0</v>
      </c>
      <c r="AB29" s="30">
        <f t="shared" si="1"/>
        <v>0</v>
      </c>
      <c r="AC29" s="30">
        <f t="shared" si="2"/>
        <v>0</v>
      </c>
      <c r="AD29" s="30">
        <f t="shared" si="5"/>
        <v>0</v>
      </c>
      <c r="AE29" s="30">
        <f t="shared" si="6"/>
        <v>0</v>
      </c>
      <c r="AF29" s="24" t="s">
        <v>42</v>
      </c>
      <c r="AG29" s="25">
        <f t="shared" si="8"/>
        <v>0</v>
      </c>
      <c r="AH29" s="26">
        <f t="shared" si="9"/>
        <v>0</v>
      </c>
      <c r="AI29" s="25">
        <f t="shared" si="10"/>
        <v>0</v>
      </c>
      <c r="AJ29" s="26">
        <f t="shared" si="11"/>
        <v>0</v>
      </c>
      <c r="AK29" s="25">
        <f t="shared" si="12"/>
        <v>0</v>
      </c>
      <c r="AL29" s="26">
        <f t="shared" si="13"/>
        <v>0</v>
      </c>
      <c r="AM29" s="8"/>
      <c r="AN29" s="8"/>
      <c r="AO29" s="8"/>
    </row>
    <row r="30" spans="1:41" ht="23.15" customHeight="1">
      <c r="A30" s="35">
        <v>25</v>
      </c>
      <c r="B30" s="50"/>
      <c r="C30" s="50"/>
      <c r="D30" s="50"/>
      <c r="E30" s="50"/>
      <c r="F30" s="58"/>
      <c r="G30" s="77"/>
      <c r="H30" s="49"/>
      <c r="I30" s="49"/>
      <c r="J30" s="49"/>
      <c r="K30" s="151"/>
      <c r="L30" s="152"/>
      <c r="M30" s="153"/>
      <c r="N30" s="154"/>
      <c r="O30" s="155"/>
      <c r="P30" s="153"/>
      <c r="Q30" s="154"/>
      <c r="R30" s="72"/>
      <c r="S30" s="73"/>
      <c r="T30" s="68"/>
      <c r="U30" s="125">
        <f t="shared" si="0"/>
        <v>0</v>
      </c>
      <c r="V30" s="62"/>
      <c r="W30" s="82"/>
      <c r="X30" s="132"/>
      <c r="Y30" s="133"/>
      <c r="Z30" s="136">
        <f t="shared" si="3"/>
        <v>0</v>
      </c>
      <c r="AA30" s="43">
        <f t="shared" si="4"/>
        <v>0</v>
      </c>
      <c r="AB30" s="30">
        <f>IF(AND($R30&lt;&gt;"",$S30&lt;&gt;""),$L30*$S30/$R30,IF($L30&lt;&gt;"",$L30,0))</f>
        <v>0</v>
      </c>
      <c r="AC30" s="30">
        <f t="shared" si="2"/>
        <v>0</v>
      </c>
      <c r="AD30" s="30">
        <f t="shared" si="5"/>
        <v>0</v>
      </c>
      <c r="AE30" s="30">
        <f t="shared" si="6"/>
        <v>0</v>
      </c>
      <c r="AF30" s="24" t="s">
        <v>43</v>
      </c>
      <c r="AG30" s="25">
        <f t="shared" si="8"/>
        <v>0</v>
      </c>
      <c r="AH30" s="26">
        <f t="shared" si="9"/>
        <v>0</v>
      </c>
      <c r="AI30" s="25">
        <f t="shared" si="10"/>
        <v>0</v>
      </c>
      <c r="AJ30" s="26">
        <f t="shared" si="11"/>
        <v>0</v>
      </c>
      <c r="AK30" s="25">
        <f t="shared" si="12"/>
        <v>0</v>
      </c>
      <c r="AL30" s="26">
        <f t="shared" si="13"/>
        <v>0</v>
      </c>
      <c r="AM30" s="8"/>
      <c r="AN30" s="8"/>
      <c r="AO30" s="8"/>
    </row>
    <row r="31" spans="1:41" ht="23.15" customHeight="1">
      <c r="A31" s="35">
        <v>26</v>
      </c>
      <c r="B31" s="50"/>
      <c r="C31" s="50"/>
      <c r="D31" s="50"/>
      <c r="E31" s="50"/>
      <c r="F31" s="58"/>
      <c r="G31" s="77"/>
      <c r="H31" s="49"/>
      <c r="I31" s="49"/>
      <c r="J31" s="49"/>
      <c r="K31" s="151"/>
      <c r="L31" s="152"/>
      <c r="M31" s="153"/>
      <c r="N31" s="154"/>
      <c r="O31" s="155"/>
      <c r="P31" s="153"/>
      <c r="Q31" s="154"/>
      <c r="R31" s="72"/>
      <c r="S31" s="73"/>
      <c r="T31" s="68"/>
      <c r="U31" s="125">
        <f t="shared" si="0"/>
        <v>0</v>
      </c>
      <c r="V31" s="62"/>
      <c r="W31" s="82"/>
      <c r="X31" s="132"/>
      <c r="Y31" s="133"/>
      <c r="Z31" s="136">
        <f t="shared" si="3"/>
        <v>0</v>
      </c>
      <c r="AA31" s="43">
        <f t="shared" si="4"/>
        <v>0</v>
      </c>
      <c r="AB31" s="30">
        <f t="shared" si="1"/>
        <v>0</v>
      </c>
      <c r="AC31" s="30">
        <f t="shared" si="2"/>
        <v>0</v>
      </c>
      <c r="AD31" s="30">
        <f t="shared" si="5"/>
        <v>0</v>
      </c>
      <c r="AE31" s="30">
        <f t="shared" si="6"/>
        <v>0</v>
      </c>
      <c r="AF31" s="24" t="s">
        <v>44</v>
      </c>
      <c r="AG31" s="25">
        <f t="shared" si="8"/>
        <v>0</v>
      </c>
      <c r="AH31" s="26">
        <f t="shared" si="9"/>
        <v>0</v>
      </c>
      <c r="AI31" s="25">
        <f t="shared" si="10"/>
        <v>0</v>
      </c>
      <c r="AJ31" s="26">
        <f t="shared" si="11"/>
        <v>0</v>
      </c>
      <c r="AK31" s="25">
        <f t="shared" si="12"/>
        <v>0</v>
      </c>
      <c r="AL31" s="26">
        <f t="shared" si="13"/>
        <v>0</v>
      </c>
      <c r="AM31" s="8"/>
      <c r="AN31" s="8"/>
      <c r="AO31" s="8"/>
    </row>
    <row r="32" spans="1:41" ht="23.15" customHeight="1">
      <c r="A32" s="35">
        <v>27</v>
      </c>
      <c r="B32" s="50"/>
      <c r="C32" s="50"/>
      <c r="D32" s="50"/>
      <c r="E32" s="50"/>
      <c r="F32" s="58"/>
      <c r="G32" s="77"/>
      <c r="H32" s="49"/>
      <c r="I32" s="49"/>
      <c r="J32" s="49"/>
      <c r="K32" s="151"/>
      <c r="L32" s="152"/>
      <c r="M32" s="153"/>
      <c r="N32" s="154"/>
      <c r="O32" s="155"/>
      <c r="P32" s="153"/>
      <c r="Q32" s="154"/>
      <c r="R32" s="72"/>
      <c r="S32" s="73"/>
      <c r="T32" s="68"/>
      <c r="U32" s="125">
        <f t="shared" si="0"/>
        <v>0</v>
      </c>
      <c r="V32" s="62"/>
      <c r="W32" s="82"/>
      <c r="X32" s="132"/>
      <c r="Y32" s="133"/>
      <c r="Z32" s="136">
        <f t="shared" si="3"/>
        <v>0</v>
      </c>
      <c r="AA32" s="43">
        <f t="shared" si="4"/>
        <v>0</v>
      </c>
      <c r="AB32" s="30">
        <f t="shared" si="1"/>
        <v>0</v>
      </c>
      <c r="AC32" s="30">
        <f t="shared" si="2"/>
        <v>0</v>
      </c>
      <c r="AD32" s="30">
        <f t="shared" si="5"/>
        <v>0</v>
      </c>
      <c r="AE32" s="30">
        <f t="shared" si="6"/>
        <v>0</v>
      </c>
      <c r="AF32" s="24" t="s">
        <v>45</v>
      </c>
      <c r="AG32" s="25">
        <f t="shared" si="8"/>
        <v>0</v>
      </c>
      <c r="AH32" s="26">
        <f t="shared" si="9"/>
        <v>0</v>
      </c>
      <c r="AI32" s="25">
        <f t="shared" si="10"/>
        <v>0</v>
      </c>
      <c r="AJ32" s="26">
        <f t="shared" si="11"/>
        <v>0</v>
      </c>
      <c r="AK32" s="25">
        <f t="shared" si="12"/>
        <v>0</v>
      </c>
      <c r="AL32" s="26">
        <f t="shared" si="13"/>
        <v>0</v>
      </c>
      <c r="AM32" s="8"/>
      <c r="AN32" s="8"/>
      <c r="AO32" s="8"/>
    </row>
    <row r="33" spans="1:41" ht="23.15" customHeight="1">
      <c r="A33" s="35">
        <v>28</v>
      </c>
      <c r="B33" s="50"/>
      <c r="C33" s="50"/>
      <c r="D33" s="50"/>
      <c r="E33" s="50"/>
      <c r="F33" s="58"/>
      <c r="G33" s="77"/>
      <c r="H33" s="49"/>
      <c r="I33" s="49"/>
      <c r="J33" s="49"/>
      <c r="K33" s="151"/>
      <c r="L33" s="152"/>
      <c r="M33" s="153"/>
      <c r="N33" s="154"/>
      <c r="O33" s="155"/>
      <c r="P33" s="153"/>
      <c r="Q33" s="154"/>
      <c r="R33" s="72"/>
      <c r="S33" s="73"/>
      <c r="T33" s="68"/>
      <c r="U33" s="125">
        <f t="shared" si="0"/>
        <v>0</v>
      </c>
      <c r="V33" s="62"/>
      <c r="W33" s="82"/>
      <c r="X33" s="132"/>
      <c r="Y33" s="133"/>
      <c r="Z33" s="136">
        <f t="shared" si="3"/>
        <v>0</v>
      </c>
      <c r="AA33" s="43">
        <f t="shared" si="4"/>
        <v>0</v>
      </c>
      <c r="AB33" s="30">
        <f t="shared" si="1"/>
        <v>0</v>
      </c>
      <c r="AC33" s="30">
        <f t="shared" si="2"/>
        <v>0</v>
      </c>
      <c r="AD33" s="30">
        <f t="shared" si="5"/>
        <v>0</v>
      </c>
      <c r="AE33" s="30">
        <f t="shared" si="6"/>
        <v>0</v>
      </c>
      <c r="AF33" s="24" t="s">
        <v>104</v>
      </c>
      <c r="AG33" s="25">
        <f t="shared" si="8"/>
        <v>0</v>
      </c>
      <c r="AH33" s="26">
        <f t="shared" si="9"/>
        <v>0</v>
      </c>
      <c r="AI33" s="25">
        <f t="shared" si="10"/>
        <v>0</v>
      </c>
      <c r="AJ33" s="26">
        <f t="shared" si="11"/>
        <v>0</v>
      </c>
      <c r="AK33" s="25">
        <f t="shared" si="12"/>
        <v>0</v>
      </c>
      <c r="AL33" s="26">
        <f t="shared" si="13"/>
        <v>0</v>
      </c>
      <c r="AM33" s="8"/>
      <c r="AN33" s="8"/>
      <c r="AO33" s="8"/>
    </row>
    <row r="34" spans="1:41" ht="23.15" customHeight="1">
      <c r="A34" s="35">
        <v>29</v>
      </c>
      <c r="B34" s="50"/>
      <c r="C34" s="50"/>
      <c r="D34" s="50"/>
      <c r="E34" s="50"/>
      <c r="F34" s="58"/>
      <c r="G34" s="77"/>
      <c r="H34" s="49"/>
      <c r="I34" s="49"/>
      <c r="J34" s="49"/>
      <c r="K34" s="151"/>
      <c r="L34" s="152"/>
      <c r="M34" s="153"/>
      <c r="N34" s="154"/>
      <c r="O34" s="155"/>
      <c r="P34" s="153"/>
      <c r="Q34" s="154"/>
      <c r="R34" s="72"/>
      <c r="S34" s="73"/>
      <c r="T34" s="68"/>
      <c r="U34" s="125">
        <f t="shared" si="0"/>
        <v>0</v>
      </c>
      <c r="V34" s="62"/>
      <c r="W34" s="82"/>
      <c r="X34" s="132"/>
      <c r="Y34" s="133"/>
      <c r="Z34" s="136">
        <f t="shared" si="3"/>
        <v>0</v>
      </c>
      <c r="AA34" s="43">
        <f t="shared" si="4"/>
        <v>0</v>
      </c>
      <c r="AB34" s="30">
        <f t="shared" si="1"/>
        <v>0</v>
      </c>
      <c r="AC34" s="30">
        <f t="shared" si="2"/>
        <v>0</v>
      </c>
      <c r="AD34" s="30">
        <f t="shared" si="5"/>
        <v>0</v>
      </c>
      <c r="AE34" s="30">
        <f t="shared" si="6"/>
        <v>0</v>
      </c>
      <c r="AF34" s="24" t="s">
        <v>46</v>
      </c>
      <c r="AG34" s="25">
        <f t="shared" si="8"/>
        <v>0</v>
      </c>
      <c r="AH34" s="26">
        <f t="shared" si="9"/>
        <v>0</v>
      </c>
      <c r="AI34" s="25">
        <f t="shared" si="10"/>
        <v>0</v>
      </c>
      <c r="AJ34" s="26">
        <f t="shared" si="11"/>
        <v>0</v>
      </c>
      <c r="AK34" s="25">
        <f t="shared" si="12"/>
        <v>0</v>
      </c>
      <c r="AL34" s="26">
        <f t="shared" si="13"/>
        <v>0</v>
      </c>
      <c r="AM34" s="8"/>
      <c r="AN34" s="8"/>
      <c r="AO34" s="8"/>
    </row>
    <row r="35" spans="1:41" ht="23.15" customHeight="1">
      <c r="A35" s="35">
        <v>30</v>
      </c>
      <c r="B35" s="50"/>
      <c r="C35" s="50"/>
      <c r="D35" s="50"/>
      <c r="E35" s="50"/>
      <c r="F35" s="58"/>
      <c r="G35" s="77"/>
      <c r="H35" s="49"/>
      <c r="I35" s="49"/>
      <c r="J35" s="49"/>
      <c r="K35" s="151"/>
      <c r="L35" s="152"/>
      <c r="M35" s="153"/>
      <c r="N35" s="154"/>
      <c r="O35" s="155"/>
      <c r="P35" s="153"/>
      <c r="Q35" s="154"/>
      <c r="R35" s="72"/>
      <c r="S35" s="73"/>
      <c r="T35" s="68"/>
      <c r="U35" s="125">
        <f t="shared" si="0"/>
        <v>0</v>
      </c>
      <c r="V35" s="62"/>
      <c r="W35" s="82"/>
      <c r="X35" s="132"/>
      <c r="Y35" s="133"/>
      <c r="Z35" s="136">
        <f t="shared" si="3"/>
        <v>0</v>
      </c>
      <c r="AA35" s="43">
        <f t="shared" si="4"/>
        <v>0</v>
      </c>
      <c r="AB35" s="30">
        <f t="shared" si="1"/>
        <v>0</v>
      </c>
      <c r="AC35" s="30">
        <f t="shared" si="2"/>
        <v>0</v>
      </c>
      <c r="AD35" s="30">
        <f t="shared" si="5"/>
        <v>0</v>
      </c>
      <c r="AE35" s="30">
        <f t="shared" si="6"/>
        <v>0</v>
      </c>
      <c r="AF35" s="24" t="s">
        <v>47</v>
      </c>
      <c r="AG35" s="25">
        <f t="shared" si="8"/>
        <v>0</v>
      </c>
      <c r="AH35" s="26">
        <f t="shared" si="9"/>
        <v>0</v>
      </c>
      <c r="AI35" s="25">
        <f t="shared" si="10"/>
        <v>0</v>
      </c>
      <c r="AJ35" s="26">
        <f t="shared" si="11"/>
        <v>0</v>
      </c>
      <c r="AK35" s="25">
        <f t="shared" si="12"/>
        <v>0</v>
      </c>
      <c r="AL35" s="26">
        <f t="shared" si="13"/>
        <v>0</v>
      </c>
      <c r="AM35" s="8"/>
      <c r="AN35" s="8"/>
      <c r="AO35" s="8"/>
    </row>
    <row r="36" spans="1:41" ht="23.15" customHeight="1">
      <c r="A36" s="35">
        <v>31</v>
      </c>
      <c r="B36" s="50"/>
      <c r="C36" s="50"/>
      <c r="D36" s="50"/>
      <c r="E36" s="50"/>
      <c r="F36" s="58"/>
      <c r="G36" s="77"/>
      <c r="H36" s="49"/>
      <c r="I36" s="49"/>
      <c r="J36" s="49"/>
      <c r="K36" s="151"/>
      <c r="L36" s="152"/>
      <c r="M36" s="153"/>
      <c r="N36" s="154"/>
      <c r="O36" s="155"/>
      <c r="P36" s="153"/>
      <c r="Q36" s="154"/>
      <c r="R36" s="72"/>
      <c r="S36" s="73"/>
      <c r="T36" s="68"/>
      <c r="U36" s="125">
        <f t="shared" si="0"/>
        <v>0</v>
      </c>
      <c r="V36" s="62"/>
      <c r="W36" s="82"/>
      <c r="X36" s="132"/>
      <c r="Y36" s="133"/>
      <c r="Z36" s="136">
        <f t="shared" si="3"/>
        <v>0</v>
      </c>
      <c r="AA36" s="43">
        <f t="shared" si="4"/>
        <v>0</v>
      </c>
      <c r="AB36" s="30">
        <f t="shared" si="1"/>
        <v>0</v>
      </c>
      <c r="AC36" s="30">
        <f t="shared" si="2"/>
        <v>0</v>
      </c>
      <c r="AD36" s="30">
        <f t="shared" si="5"/>
        <v>0</v>
      </c>
      <c r="AE36" s="30">
        <f t="shared" si="6"/>
        <v>0</v>
      </c>
      <c r="AF36" s="24" t="s">
        <v>48</v>
      </c>
      <c r="AG36" s="25">
        <f t="shared" si="8"/>
        <v>0</v>
      </c>
      <c r="AH36" s="26">
        <f t="shared" si="9"/>
        <v>0</v>
      </c>
      <c r="AI36" s="25">
        <f t="shared" si="10"/>
        <v>0</v>
      </c>
      <c r="AJ36" s="26">
        <f t="shared" si="11"/>
        <v>0</v>
      </c>
      <c r="AK36" s="25">
        <f t="shared" si="12"/>
        <v>0</v>
      </c>
      <c r="AL36" s="26">
        <f t="shared" si="13"/>
        <v>0</v>
      </c>
      <c r="AM36" s="8"/>
      <c r="AN36" s="8"/>
      <c r="AO36" s="8"/>
    </row>
    <row r="37" spans="1:41" ht="23.15" customHeight="1">
      <c r="A37" s="35">
        <v>32</v>
      </c>
      <c r="B37" s="50"/>
      <c r="C37" s="50"/>
      <c r="D37" s="50"/>
      <c r="E37" s="50"/>
      <c r="F37" s="58"/>
      <c r="G37" s="77"/>
      <c r="H37" s="49"/>
      <c r="I37" s="49"/>
      <c r="J37" s="49"/>
      <c r="K37" s="151"/>
      <c r="L37" s="152"/>
      <c r="M37" s="153"/>
      <c r="N37" s="154"/>
      <c r="O37" s="155"/>
      <c r="P37" s="153"/>
      <c r="Q37" s="154"/>
      <c r="R37" s="72"/>
      <c r="S37" s="73"/>
      <c r="T37" s="68"/>
      <c r="U37" s="125">
        <f t="shared" si="0"/>
        <v>0</v>
      </c>
      <c r="V37" s="62"/>
      <c r="W37" s="82"/>
      <c r="X37" s="132"/>
      <c r="Y37" s="133"/>
      <c r="Z37" s="136">
        <f t="shared" si="3"/>
        <v>0</v>
      </c>
      <c r="AA37" s="43">
        <f t="shared" si="4"/>
        <v>0</v>
      </c>
      <c r="AB37" s="30">
        <f t="shared" si="1"/>
        <v>0</v>
      </c>
      <c r="AC37" s="30">
        <f t="shared" si="2"/>
        <v>0</v>
      </c>
      <c r="AD37" s="30">
        <f t="shared" si="5"/>
        <v>0</v>
      </c>
      <c r="AE37" s="30">
        <f t="shared" si="6"/>
        <v>0</v>
      </c>
      <c r="AF37" s="24" t="s">
        <v>49</v>
      </c>
      <c r="AG37" s="25">
        <f t="shared" si="8"/>
        <v>0</v>
      </c>
      <c r="AH37" s="26">
        <f t="shared" si="9"/>
        <v>0</v>
      </c>
      <c r="AI37" s="25">
        <f t="shared" si="10"/>
        <v>0</v>
      </c>
      <c r="AJ37" s="26">
        <f t="shared" si="11"/>
        <v>0</v>
      </c>
      <c r="AK37" s="25">
        <f t="shared" si="12"/>
        <v>0</v>
      </c>
      <c r="AL37" s="26">
        <f t="shared" si="13"/>
        <v>0</v>
      </c>
      <c r="AM37" s="8"/>
      <c r="AN37" s="8"/>
      <c r="AO37" s="8"/>
    </row>
    <row r="38" spans="1:41" ht="23.15" customHeight="1">
      <c r="A38" s="35">
        <v>33</v>
      </c>
      <c r="B38" s="50"/>
      <c r="C38" s="50"/>
      <c r="D38" s="50"/>
      <c r="E38" s="50"/>
      <c r="F38" s="58"/>
      <c r="G38" s="77"/>
      <c r="H38" s="49"/>
      <c r="I38" s="49"/>
      <c r="J38" s="49"/>
      <c r="K38" s="151"/>
      <c r="L38" s="152"/>
      <c r="M38" s="153"/>
      <c r="N38" s="154"/>
      <c r="O38" s="155"/>
      <c r="P38" s="153"/>
      <c r="Q38" s="154"/>
      <c r="R38" s="72"/>
      <c r="S38" s="73"/>
      <c r="T38" s="68"/>
      <c r="U38" s="125">
        <f t="shared" si="0"/>
        <v>0</v>
      </c>
      <c r="V38" s="62"/>
      <c r="W38" s="82"/>
      <c r="X38" s="132"/>
      <c r="Y38" s="133"/>
      <c r="Z38" s="136">
        <f t="shared" si="3"/>
        <v>0</v>
      </c>
      <c r="AA38" s="43">
        <f t="shared" si="4"/>
        <v>0</v>
      </c>
      <c r="AB38" s="30">
        <f t="shared" si="1"/>
        <v>0</v>
      </c>
      <c r="AC38" s="30">
        <f t="shared" si="2"/>
        <v>0</v>
      </c>
      <c r="AD38" s="30">
        <f t="shared" si="5"/>
        <v>0</v>
      </c>
      <c r="AE38" s="30">
        <f t="shared" si="6"/>
        <v>0</v>
      </c>
      <c r="AF38" s="24" t="s">
        <v>50</v>
      </c>
      <c r="AG38" s="25">
        <f t="shared" si="8"/>
        <v>0</v>
      </c>
      <c r="AH38" s="26">
        <f t="shared" si="9"/>
        <v>0</v>
      </c>
      <c r="AI38" s="25">
        <f t="shared" si="10"/>
        <v>0</v>
      </c>
      <c r="AJ38" s="26">
        <f t="shared" si="11"/>
        <v>0</v>
      </c>
      <c r="AK38" s="25">
        <f t="shared" si="12"/>
        <v>0</v>
      </c>
      <c r="AL38" s="26">
        <f t="shared" si="13"/>
        <v>0</v>
      </c>
      <c r="AM38" s="8"/>
      <c r="AN38" s="8"/>
      <c r="AO38" s="8"/>
    </row>
    <row r="39" spans="1:41" ht="23.15" customHeight="1">
      <c r="A39" s="35">
        <v>34</v>
      </c>
      <c r="B39" s="50"/>
      <c r="C39" s="50"/>
      <c r="D39" s="50"/>
      <c r="E39" s="50"/>
      <c r="F39" s="58"/>
      <c r="G39" s="77"/>
      <c r="H39" s="49"/>
      <c r="I39" s="49"/>
      <c r="J39" s="49"/>
      <c r="K39" s="151"/>
      <c r="L39" s="152"/>
      <c r="M39" s="153"/>
      <c r="N39" s="154"/>
      <c r="O39" s="155"/>
      <c r="P39" s="153"/>
      <c r="Q39" s="154"/>
      <c r="R39" s="72"/>
      <c r="S39" s="73"/>
      <c r="T39" s="68"/>
      <c r="U39" s="125">
        <f t="shared" si="0"/>
        <v>0</v>
      </c>
      <c r="V39" s="62"/>
      <c r="W39" s="82"/>
      <c r="X39" s="132"/>
      <c r="Y39" s="133"/>
      <c r="Z39" s="136">
        <f t="shared" si="3"/>
        <v>0</v>
      </c>
      <c r="AA39" s="43">
        <f t="shared" si="4"/>
        <v>0</v>
      </c>
      <c r="AB39" s="30">
        <f t="shared" si="1"/>
        <v>0</v>
      </c>
      <c r="AC39" s="30">
        <f t="shared" si="2"/>
        <v>0</v>
      </c>
      <c r="AD39" s="30">
        <f t="shared" si="5"/>
        <v>0</v>
      </c>
      <c r="AE39" s="30">
        <f t="shared" si="6"/>
        <v>0</v>
      </c>
      <c r="AF39" s="24" t="s">
        <v>51</v>
      </c>
      <c r="AG39" s="25">
        <f t="shared" si="8"/>
        <v>0</v>
      </c>
      <c r="AH39" s="26">
        <f t="shared" si="9"/>
        <v>0</v>
      </c>
      <c r="AI39" s="25">
        <f t="shared" si="10"/>
        <v>0</v>
      </c>
      <c r="AJ39" s="26">
        <f t="shared" si="11"/>
        <v>0</v>
      </c>
      <c r="AK39" s="25">
        <f t="shared" si="12"/>
        <v>0</v>
      </c>
      <c r="AL39" s="26">
        <f t="shared" si="13"/>
        <v>0</v>
      </c>
      <c r="AM39" s="8"/>
      <c r="AN39" s="8"/>
      <c r="AO39" s="8"/>
    </row>
    <row r="40" spans="1:41" ht="23.15" customHeight="1">
      <c r="A40" s="35">
        <v>35</v>
      </c>
      <c r="B40" s="50"/>
      <c r="C40" s="50"/>
      <c r="D40" s="50"/>
      <c r="E40" s="50"/>
      <c r="F40" s="58"/>
      <c r="G40" s="77"/>
      <c r="H40" s="49"/>
      <c r="I40" s="49"/>
      <c r="J40" s="49"/>
      <c r="K40" s="151"/>
      <c r="L40" s="152"/>
      <c r="M40" s="153"/>
      <c r="N40" s="154"/>
      <c r="O40" s="155"/>
      <c r="P40" s="153"/>
      <c r="Q40" s="154"/>
      <c r="R40" s="72"/>
      <c r="S40" s="73"/>
      <c r="T40" s="68"/>
      <c r="U40" s="125">
        <f t="shared" si="0"/>
        <v>0</v>
      </c>
      <c r="V40" s="62"/>
      <c r="W40" s="82"/>
      <c r="X40" s="132"/>
      <c r="Y40" s="133"/>
      <c r="Z40" s="136">
        <f t="shared" si="3"/>
        <v>0</v>
      </c>
      <c r="AA40" s="43">
        <f t="shared" si="4"/>
        <v>0</v>
      </c>
      <c r="AB40" s="30">
        <f t="shared" si="1"/>
        <v>0</v>
      </c>
      <c r="AC40" s="30">
        <f t="shared" si="2"/>
        <v>0</v>
      </c>
      <c r="AD40" s="30">
        <f t="shared" si="5"/>
        <v>0</v>
      </c>
      <c r="AE40" s="30">
        <f t="shared" si="6"/>
        <v>0</v>
      </c>
      <c r="AF40" s="24" t="s">
        <v>52</v>
      </c>
      <c r="AG40" s="25">
        <f t="shared" si="8"/>
        <v>0</v>
      </c>
      <c r="AH40" s="26">
        <f t="shared" si="9"/>
        <v>0</v>
      </c>
      <c r="AI40" s="25">
        <f t="shared" si="10"/>
        <v>0</v>
      </c>
      <c r="AJ40" s="26">
        <f t="shared" si="11"/>
        <v>0</v>
      </c>
      <c r="AK40" s="25">
        <f t="shared" si="12"/>
        <v>0</v>
      </c>
      <c r="AL40" s="26">
        <f t="shared" si="13"/>
        <v>0</v>
      </c>
      <c r="AM40" s="8"/>
      <c r="AN40" s="8"/>
      <c r="AO40" s="8"/>
    </row>
    <row r="41" spans="1:41" ht="23.15" customHeight="1">
      <c r="A41" s="35">
        <v>36</v>
      </c>
      <c r="B41" s="50"/>
      <c r="C41" s="50"/>
      <c r="D41" s="50"/>
      <c r="E41" s="50"/>
      <c r="F41" s="58"/>
      <c r="G41" s="77"/>
      <c r="H41" s="49"/>
      <c r="I41" s="49"/>
      <c r="J41" s="49"/>
      <c r="K41" s="151"/>
      <c r="L41" s="152"/>
      <c r="M41" s="153"/>
      <c r="N41" s="154"/>
      <c r="O41" s="155"/>
      <c r="P41" s="153"/>
      <c r="Q41" s="154"/>
      <c r="R41" s="72"/>
      <c r="S41" s="73"/>
      <c r="T41" s="68"/>
      <c r="U41" s="125">
        <f t="shared" si="0"/>
        <v>0</v>
      </c>
      <c r="V41" s="62"/>
      <c r="W41" s="82"/>
      <c r="X41" s="132"/>
      <c r="Y41" s="133"/>
      <c r="Z41" s="136">
        <f t="shared" si="3"/>
        <v>0</v>
      </c>
      <c r="AA41" s="43">
        <f t="shared" si="4"/>
        <v>0</v>
      </c>
      <c r="AB41" s="30">
        <f t="shared" si="1"/>
        <v>0</v>
      </c>
      <c r="AC41" s="30">
        <f t="shared" si="2"/>
        <v>0</v>
      </c>
      <c r="AD41" s="30">
        <f t="shared" si="5"/>
        <v>0</v>
      </c>
      <c r="AE41" s="30">
        <f t="shared" si="6"/>
        <v>0</v>
      </c>
      <c r="AF41" s="24" t="s">
        <v>53</v>
      </c>
      <c r="AG41" s="25">
        <f t="shared" si="8"/>
        <v>0</v>
      </c>
      <c r="AH41" s="26">
        <f t="shared" si="9"/>
        <v>0</v>
      </c>
      <c r="AI41" s="25">
        <f t="shared" si="10"/>
        <v>0</v>
      </c>
      <c r="AJ41" s="26">
        <f t="shared" si="11"/>
        <v>0</v>
      </c>
      <c r="AK41" s="25">
        <f t="shared" si="12"/>
        <v>0</v>
      </c>
      <c r="AL41" s="26">
        <f t="shared" si="13"/>
        <v>0</v>
      </c>
      <c r="AM41" s="8"/>
      <c r="AN41" s="8"/>
      <c r="AO41" s="8"/>
    </row>
    <row r="42" spans="1:41" ht="23.15" customHeight="1">
      <c r="A42" s="35">
        <v>37</v>
      </c>
      <c r="B42" s="50"/>
      <c r="C42" s="50"/>
      <c r="D42" s="50"/>
      <c r="E42" s="50"/>
      <c r="F42" s="58"/>
      <c r="G42" s="77"/>
      <c r="H42" s="49"/>
      <c r="I42" s="49"/>
      <c r="J42" s="49"/>
      <c r="K42" s="151"/>
      <c r="L42" s="152"/>
      <c r="M42" s="153"/>
      <c r="N42" s="154"/>
      <c r="O42" s="155"/>
      <c r="P42" s="153"/>
      <c r="Q42" s="154"/>
      <c r="R42" s="72"/>
      <c r="S42" s="73"/>
      <c r="T42" s="68"/>
      <c r="U42" s="125">
        <f t="shared" si="0"/>
        <v>0</v>
      </c>
      <c r="V42" s="62"/>
      <c r="W42" s="82"/>
      <c r="X42" s="132"/>
      <c r="Y42" s="133"/>
      <c r="Z42" s="136">
        <f t="shared" si="3"/>
        <v>0</v>
      </c>
      <c r="AA42" s="43">
        <f t="shared" si="4"/>
        <v>0</v>
      </c>
      <c r="AB42" s="30">
        <f t="shared" si="1"/>
        <v>0</v>
      </c>
      <c r="AC42" s="30">
        <f t="shared" si="2"/>
        <v>0</v>
      </c>
      <c r="AD42" s="30">
        <f t="shared" si="5"/>
        <v>0</v>
      </c>
      <c r="AE42" s="30">
        <f t="shared" si="6"/>
        <v>0</v>
      </c>
      <c r="AF42" s="24" t="s">
        <v>54</v>
      </c>
      <c r="AG42" s="25">
        <f t="shared" si="8"/>
        <v>0</v>
      </c>
      <c r="AH42" s="26">
        <f t="shared" si="9"/>
        <v>0</v>
      </c>
      <c r="AI42" s="25">
        <f t="shared" si="10"/>
        <v>0</v>
      </c>
      <c r="AJ42" s="26">
        <f t="shared" si="11"/>
        <v>0</v>
      </c>
      <c r="AK42" s="25">
        <f t="shared" si="12"/>
        <v>0</v>
      </c>
      <c r="AL42" s="26">
        <f t="shared" si="13"/>
        <v>0</v>
      </c>
      <c r="AM42" s="8"/>
      <c r="AN42" s="8"/>
      <c r="AO42" s="8"/>
    </row>
    <row r="43" spans="1:41" ht="23.15" customHeight="1">
      <c r="A43" s="35">
        <v>38</v>
      </c>
      <c r="B43" s="50"/>
      <c r="C43" s="50"/>
      <c r="D43" s="50"/>
      <c r="E43" s="50"/>
      <c r="F43" s="58"/>
      <c r="G43" s="77"/>
      <c r="H43" s="49"/>
      <c r="I43" s="49"/>
      <c r="J43" s="49"/>
      <c r="K43" s="151"/>
      <c r="L43" s="152"/>
      <c r="M43" s="153"/>
      <c r="N43" s="154"/>
      <c r="O43" s="155"/>
      <c r="P43" s="153"/>
      <c r="Q43" s="154"/>
      <c r="R43" s="72"/>
      <c r="S43" s="73"/>
      <c r="T43" s="68"/>
      <c r="U43" s="125">
        <f t="shared" si="0"/>
        <v>0</v>
      </c>
      <c r="V43" s="62"/>
      <c r="W43" s="82"/>
      <c r="X43" s="132"/>
      <c r="Y43" s="133"/>
      <c r="Z43" s="136">
        <f t="shared" si="3"/>
        <v>0</v>
      </c>
      <c r="AA43" s="43">
        <f t="shared" si="4"/>
        <v>0</v>
      </c>
      <c r="AB43" s="30">
        <f t="shared" si="1"/>
        <v>0</v>
      </c>
      <c r="AC43" s="30">
        <f t="shared" si="2"/>
        <v>0</v>
      </c>
      <c r="AD43" s="30">
        <f t="shared" si="5"/>
        <v>0</v>
      </c>
      <c r="AE43" s="30">
        <f t="shared" si="6"/>
        <v>0</v>
      </c>
      <c r="AF43" s="24" t="s">
        <v>55</v>
      </c>
      <c r="AG43" s="25">
        <f t="shared" si="8"/>
        <v>0</v>
      </c>
      <c r="AH43" s="26">
        <f t="shared" si="9"/>
        <v>0</v>
      </c>
      <c r="AI43" s="25">
        <f t="shared" si="10"/>
        <v>0</v>
      </c>
      <c r="AJ43" s="26">
        <f t="shared" si="11"/>
        <v>0</v>
      </c>
      <c r="AK43" s="25">
        <f t="shared" si="12"/>
        <v>0</v>
      </c>
      <c r="AL43" s="26">
        <f t="shared" si="13"/>
        <v>0</v>
      </c>
      <c r="AM43" s="8"/>
      <c r="AN43" s="8"/>
      <c r="AO43" s="8"/>
    </row>
    <row r="44" spans="1:41" ht="23.15" customHeight="1">
      <c r="A44" s="35">
        <v>39</v>
      </c>
      <c r="B44" s="50"/>
      <c r="C44" s="50"/>
      <c r="D44" s="50"/>
      <c r="E44" s="50"/>
      <c r="F44" s="58"/>
      <c r="G44" s="77"/>
      <c r="H44" s="49"/>
      <c r="I44" s="49"/>
      <c r="J44" s="49"/>
      <c r="K44" s="151"/>
      <c r="L44" s="152"/>
      <c r="M44" s="153"/>
      <c r="N44" s="154"/>
      <c r="O44" s="155"/>
      <c r="P44" s="153"/>
      <c r="Q44" s="154"/>
      <c r="R44" s="72"/>
      <c r="S44" s="73"/>
      <c r="T44" s="68"/>
      <c r="U44" s="125">
        <f t="shared" si="0"/>
        <v>0</v>
      </c>
      <c r="V44" s="62"/>
      <c r="W44" s="82"/>
      <c r="X44" s="132"/>
      <c r="Y44" s="133"/>
      <c r="Z44" s="136">
        <f t="shared" si="3"/>
        <v>0</v>
      </c>
      <c r="AA44" s="43">
        <f t="shared" si="4"/>
        <v>0</v>
      </c>
      <c r="AB44" s="30">
        <f t="shared" si="1"/>
        <v>0</v>
      </c>
      <c r="AC44" s="30">
        <f t="shared" si="2"/>
        <v>0</v>
      </c>
      <c r="AD44" s="30">
        <f t="shared" si="5"/>
        <v>0</v>
      </c>
      <c r="AE44" s="30">
        <f t="shared" si="6"/>
        <v>0</v>
      </c>
      <c r="AF44" s="27" t="s">
        <v>56</v>
      </c>
      <c r="AG44" s="28">
        <f t="shared" si="8"/>
        <v>0</v>
      </c>
      <c r="AH44" s="29">
        <f t="shared" si="9"/>
        <v>0</v>
      </c>
      <c r="AI44" s="28">
        <f t="shared" si="10"/>
        <v>0</v>
      </c>
      <c r="AJ44" s="29">
        <f t="shared" si="11"/>
        <v>0</v>
      </c>
      <c r="AK44" s="28">
        <f t="shared" si="12"/>
        <v>0</v>
      </c>
      <c r="AL44" s="29">
        <f t="shared" si="13"/>
        <v>0</v>
      </c>
      <c r="AM44" s="8"/>
      <c r="AN44" s="8"/>
      <c r="AO44" s="8"/>
    </row>
    <row r="45" spans="1:41" ht="23.15" customHeight="1">
      <c r="A45" s="35">
        <v>40</v>
      </c>
      <c r="B45" s="50"/>
      <c r="C45" s="50"/>
      <c r="D45" s="50"/>
      <c r="E45" s="50"/>
      <c r="F45" s="58"/>
      <c r="G45" s="77"/>
      <c r="H45" s="49"/>
      <c r="I45" s="49"/>
      <c r="J45" s="49"/>
      <c r="K45" s="151"/>
      <c r="L45" s="152"/>
      <c r="M45" s="153"/>
      <c r="N45" s="154"/>
      <c r="O45" s="155"/>
      <c r="P45" s="153"/>
      <c r="Q45" s="154"/>
      <c r="R45" s="72"/>
      <c r="S45" s="73"/>
      <c r="T45" s="68"/>
      <c r="U45" s="125">
        <f t="shared" si="0"/>
        <v>0</v>
      </c>
      <c r="V45" s="62"/>
      <c r="W45" s="82"/>
      <c r="X45" s="132"/>
      <c r="Y45" s="133"/>
      <c r="Z45" s="136">
        <f t="shared" si="3"/>
        <v>0</v>
      </c>
      <c r="AA45" s="43">
        <f t="shared" si="4"/>
        <v>0</v>
      </c>
      <c r="AB45" s="30">
        <f t="shared" si="1"/>
        <v>0</v>
      </c>
      <c r="AC45" s="30">
        <f t="shared" si="2"/>
        <v>0</v>
      </c>
      <c r="AD45" s="30">
        <f t="shared" si="5"/>
        <v>0</v>
      </c>
      <c r="AE45" s="30">
        <f t="shared" si="6"/>
        <v>0</v>
      </c>
      <c r="AF45" s="21" t="s">
        <v>57</v>
      </c>
      <c r="AG45" s="22">
        <f t="shared" si="8"/>
        <v>0</v>
      </c>
      <c r="AH45" s="23">
        <f t="shared" si="9"/>
        <v>0</v>
      </c>
      <c r="AI45" s="22">
        <f t="shared" si="10"/>
        <v>0</v>
      </c>
      <c r="AJ45" s="23">
        <f t="shared" si="11"/>
        <v>0</v>
      </c>
      <c r="AK45" s="22">
        <f t="shared" si="12"/>
        <v>0</v>
      </c>
      <c r="AL45" s="23">
        <f t="shared" si="13"/>
        <v>0</v>
      </c>
      <c r="AM45" s="8"/>
      <c r="AN45" s="8"/>
      <c r="AO45" s="8"/>
    </row>
    <row r="46" spans="1:41" ht="23.15" customHeight="1">
      <c r="A46" s="35">
        <v>41</v>
      </c>
      <c r="B46" s="50"/>
      <c r="C46" s="50"/>
      <c r="D46" s="50"/>
      <c r="E46" s="50"/>
      <c r="F46" s="58"/>
      <c r="G46" s="77"/>
      <c r="H46" s="49"/>
      <c r="I46" s="49"/>
      <c r="J46" s="49"/>
      <c r="K46" s="151"/>
      <c r="L46" s="152"/>
      <c r="M46" s="153"/>
      <c r="N46" s="154"/>
      <c r="O46" s="155"/>
      <c r="P46" s="153"/>
      <c r="Q46" s="154"/>
      <c r="R46" s="72"/>
      <c r="S46" s="73"/>
      <c r="T46" s="68"/>
      <c r="U46" s="125">
        <f t="shared" si="0"/>
        <v>0</v>
      </c>
      <c r="V46" s="62"/>
      <c r="W46" s="82"/>
      <c r="X46" s="132"/>
      <c r="Y46" s="133"/>
      <c r="Z46" s="136">
        <f t="shared" si="3"/>
        <v>0</v>
      </c>
      <c r="AA46" s="43">
        <f t="shared" si="4"/>
        <v>0</v>
      </c>
      <c r="AB46" s="30">
        <f t="shared" si="1"/>
        <v>0</v>
      </c>
      <c r="AC46" s="30">
        <f t="shared" si="2"/>
        <v>0</v>
      </c>
      <c r="AD46" s="30">
        <f t="shared" si="5"/>
        <v>0</v>
      </c>
      <c r="AE46" s="30">
        <f t="shared" si="6"/>
        <v>0</v>
      </c>
      <c r="AF46" s="24" t="s">
        <v>58</v>
      </c>
      <c r="AG46" s="25">
        <f t="shared" si="8"/>
        <v>0</v>
      </c>
      <c r="AH46" s="26">
        <f t="shared" si="9"/>
        <v>0</v>
      </c>
      <c r="AI46" s="25">
        <f t="shared" si="10"/>
        <v>0</v>
      </c>
      <c r="AJ46" s="26">
        <f t="shared" si="11"/>
        <v>0</v>
      </c>
      <c r="AK46" s="25">
        <f t="shared" si="12"/>
        <v>0</v>
      </c>
      <c r="AL46" s="26">
        <f t="shared" si="13"/>
        <v>0</v>
      </c>
      <c r="AM46" s="8"/>
      <c r="AN46" s="8"/>
      <c r="AO46" s="8"/>
    </row>
    <row r="47" spans="1:41" ht="23.15" customHeight="1">
      <c r="A47" s="35">
        <v>42</v>
      </c>
      <c r="B47" s="50"/>
      <c r="C47" s="50"/>
      <c r="D47" s="50"/>
      <c r="E47" s="50"/>
      <c r="F47" s="58"/>
      <c r="G47" s="77"/>
      <c r="H47" s="49"/>
      <c r="I47" s="49"/>
      <c r="J47" s="49"/>
      <c r="K47" s="151"/>
      <c r="L47" s="152"/>
      <c r="M47" s="153"/>
      <c r="N47" s="154"/>
      <c r="O47" s="155"/>
      <c r="P47" s="153"/>
      <c r="Q47" s="154"/>
      <c r="R47" s="72"/>
      <c r="S47" s="73"/>
      <c r="T47" s="68"/>
      <c r="U47" s="125">
        <f t="shared" si="0"/>
        <v>0</v>
      </c>
      <c r="V47" s="62"/>
      <c r="W47" s="82"/>
      <c r="X47" s="132"/>
      <c r="Y47" s="133"/>
      <c r="Z47" s="136">
        <f t="shared" si="3"/>
        <v>0</v>
      </c>
      <c r="AA47" s="43">
        <f t="shared" si="4"/>
        <v>0</v>
      </c>
      <c r="AB47" s="30">
        <f t="shared" si="1"/>
        <v>0</v>
      </c>
      <c r="AC47" s="30">
        <f t="shared" si="2"/>
        <v>0</v>
      </c>
      <c r="AD47" s="30">
        <f t="shared" si="5"/>
        <v>0</v>
      </c>
      <c r="AE47" s="30">
        <f t="shared" si="6"/>
        <v>0</v>
      </c>
      <c r="AF47" s="24" t="s">
        <v>114</v>
      </c>
      <c r="AG47" s="25">
        <f t="shared" si="8"/>
        <v>0</v>
      </c>
      <c r="AH47" s="26">
        <f t="shared" si="9"/>
        <v>0</v>
      </c>
      <c r="AI47" s="25">
        <f t="shared" si="10"/>
        <v>0</v>
      </c>
      <c r="AJ47" s="26">
        <f t="shared" si="11"/>
        <v>0</v>
      </c>
      <c r="AK47" s="25">
        <f t="shared" si="12"/>
        <v>0</v>
      </c>
      <c r="AL47" s="26">
        <f t="shared" si="13"/>
        <v>0</v>
      </c>
      <c r="AM47" s="8"/>
      <c r="AN47" s="8"/>
      <c r="AO47" s="8"/>
    </row>
    <row r="48" spans="1:41" ht="23.15" customHeight="1">
      <c r="A48" s="35">
        <v>43</v>
      </c>
      <c r="B48" s="50"/>
      <c r="C48" s="50"/>
      <c r="D48" s="50"/>
      <c r="E48" s="50"/>
      <c r="F48" s="58"/>
      <c r="G48" s="77"/>
      <c r="H48" s="49"/>
      <c r="I48" s="49"/>
      <c r="J48" s="49"/>
      <c r="K48" s="151"/>
      <c r="L48" s="152"/>
      <c r="M48" s="153"/>
      <c r="N48" s="154"/>
      <c r="O48" s="155"/>
      <c r="P48" s="153"/>
      <c r="Q48" s="154"/>
      <c r="R48" s="72"/>
      <c r="S48" s="73"/>
      <c r="T48" s="68"/>
      <c r="U48" s="125">
        <f t="shared" si="0"/>
        <v>0</v>
      </c>
      <c r="V48" s="62"/>
      <c r="W48" s="82"/>
      <c r="X48" s="132"/>
      <c r="Y48" s="133"/>
      <c r="Z48" s="136">
        <f t="shared" si="3"/>
        <v>0</v>
      </c>
      <c r="AA48" s="43">
        <f>SUM(U48,Z48)</f>
        <v>0</v>
      </c>
      <c r="AB48" s="30">
        <f t="shared" si="1"/>
        <v>0</v>
      </c>
      <c r="AC48" s="30">
        <f t="shared" si="2"/>
        <v>0</v>
      </c>
      <c r="AD48" s="30">
        <f t="shared" si="5"/>
        <v>0</v>
      </c>
      <c r="AE48" s="30">
        <f t="shared" si="6"/>
        <v>0</v>
      </c>
      <c r="AF48" s="24" t="s">
        <v>59</v>
      </c>
      <c r="AG48" s="25">
        <f t="shared" si="8"/>
        <v>0</v>
      </c>
      <c r="AH48" s="26">
        <f t="shared" si="9"/>
        <v>0</v>
      </c>
      <c r="AI48" s="25">
        <f t="shared" si="10"/>
        <v>0</v>
      </c>
      <c r="AJ48" s="26">
        <f t="shared" si="11"/>
        <v>0</v>
      </c>
      <c r="AK48" s="25">
        <f t="shared" si="12"/>
        <v>0</v>
      </c>
      <c r="AL48" s="26">
        <f t="shared" si="13"/>
        <v>0</v>
      </c>
      <c r="AM48" s="8"/>
      <c r="AN48" s="8"/>
      <c r="AO48" s="8"/>
    </row>
    <row r="49" spans="1:41" ht="23.15" customHeight="1">
      <c r="A49" s="35">
        <v>44</v>
      </c>
      <c r="B49" s="50"/>
      <c r="C49" s="50"/>
      <c r="D49" s="50"/>
      <c r="E49" s="50"/>
      <c r="F49" s="58"/>
      <c r="G49" s="77"/>
      <c r="H49" s="49"/>
      <c r="I49" s="49"/>
      <c r="J49" s="49"/>
      <c r="K49" s="151"/>
      <c r="L49" s="152"/>
      <c r="M49" s="153"/>
      <c r="N49" s="154"/>
      <c r="O49" s="155"/>
      <c r="P49" s="153"/>
      <c r="Q49" s="154"/>
      <c r="R49" s="72"/>
      <c r="S49" s="73"/>
      <c r="T49" s="68"/>
      <c r="U49" s="125">
        <f t="shared" si="0"/>
        <v>0</v>
      </c>
      <c r="V49" s="62"/>
      <c r="W49" s="82"/>
      <c r="X49" s="132"/>
      <c r="Y49" s="133"/>
      <c r="Z49" s="136">
        <f t="shared" si="3"/>
        <v>0</v>
      </c>
      <c r="AA49" s="43">
        <f t="shared" si="4"/>
        <v>0</v>
      </c>
      <c r="AB49" s="30">
        <f t="shared" si="1"/>
        <v>0</v>
      </c>
      <c r="AC49" s="30">
        <f t="shared" si="2"/>
        <v>0</v>
      </c>
      <c r="AD49" s="30">
        <f t="shared" si="5"/>
        <v>0</v>
      </c>
      <c r="AE49" s="30">
        <f t="shared" si="6"/>
        <v>0</v>
      </c>
      <c r="AF49" s="24" t="s">
        <v>113</v>
      </c>
      <c r="AG49" s="25">
        <f t="shared" si="8"/>
        <v>0</v>
      </c>
      <c r="AH49" s="26">
        <f t="shared" si="9"/>
        <v>0</v>
      </c>
      <c r="AI49" s="25">
        <f t="shared" si="10"/>
        <v>0</v>
      </c>
      <c r="AJ49" s="26">
        <f t="shared" si="11"/>
        <v>0</v>
      </c>
      <c r="AK49" s="25">
        <f t="shared" si="12"/>
        <v>0</v>
      </c>
      <c r="AL49" s="26">
        <f t="shared" si="13"/>
        <v>0</v>
      </c>
      <c r="AM49" s="8"/>
      <c r="AN49" s="8"/>
      <c r="AO49" s="8"/>
    </row>
    <row r="50" spans="1:41" ht="23.15" customHeight="1">
      <c r="A50" s="35">
        <v>45</v>
      </c>
      <c r="B50" s="50"/>
      <c r="C50" s="50"/>
      <c r="D50" s="50"/>
      <c r="E50" s="50"/>
      <c r="F50" s="58"/>
      <c r="G50" s="77"/>
      <c r="H50" s="49"/>
      <c r="I50" s="49"/>
      <c r="J50" s="49"/>
      <c r="K50" s="151"/>
      <c r="L50" s="152"/>
      <c r="M50" s="153"/>
      <c r="N50" s="154"/>
      <c r="O50" s="155"/>
      <c r="P50" s="153"/>
      <c r="Q50" s="154"/>
      <c r="R50" s="72"/>
      <c r="S50" s="73"/>
      <c r="T50" s="68"/>
      <c r="U50" s="125">
        <f t="shared" si="0"/>
        <v>0</v>
      </c>
      <c r="V50" s="62"/>
      <c r="W50" s="82"/>
      <c r="X50" s="132"/>
      <c r="Y50" s="133"/>
      <c r="Z50" s="136">
        <f t="shared" si="3"/>
        <v>0</v>
      </c>
      <c r="AA50" s="43">
        <f t="shared" si="4"/>
        <v>0</v>
      </c>
      <c r="AB50" s="30">
        <f t="shared" si="1"/>
        <v>0</v>
      </c>
      <c r="AC50" s="30">
        <f t="shared" si="2"/>
        <v>0</v>
      </c>
      <c r="AD50" s="30">
        <f t="shared" si="5"/>
        <v>0</v>
      </c>
      <c r="AE50" s="30">
        <f t="shared" si="6"/>
        <v>0</v>
      </c>
      <c r="AF50" s="24" t="s">
        <v>60</v>
      </c>
      <c r="AG50" s="25">
        <f t="shared" si="8"/>
        <v>0</v>
      </c>
      <c r="AH50" s="26">
        <f t="shared" si="9"/>
        <v>0</v>
      </c>
      <c r="AI50" s="25">
        <f t="shared" si="10"/>
        <v>0</v>
      </c>
      <c r="AJ50" s="26">
        <f t="shared" si="11"/>
        <v>0</v>
      </c>
      <c r="AK50" s="25">
        <f t="shared" si="12"/>
        <v>0</v>
      </c>
      <c r="AL50" s="26">
        <f t="shared" si="13"/>
        <v>0</v>
      </c>
      <c r="AM50" s="8"/>
      <c r="AN50" s="8"/>
      <c r="AO50" s="8"/>
    </row>
    <row r="51" spans="1:41" ht="23.15" customHeight="1">
      <c r="A51" s="35">
        <v>46</v>
      </c>
      <c r="B51" s="50"/>
      <c r="C51" s="50"/>
      <c r="D51" s="50"/>
      <c r="E51" s="50"/>
      <c r="F51" s="58"/>
      <c r="G51" s="77"/>
      <c r="H51" s="49"/>
      <c r="I51" s="49"/>
      <c r="J51" s="49"/>
      <c r="K51" s="151"/>
      <c r="L51" s="152"/>
      <c r="M51" s="153"/>
      <c r="N51" s="154"/>
      <c r="O51" s="155"/>
      <c r="P51" s="153"/>
      <c r="Q51" s="154"/>
      <c r="R51" s="72"/>
      <c r="S51" s="73"/>
      <c r="T51" s="68"/>
      <c r="U51" s="125">
        <f t="shared" si="0"/>
        <v>0</v>
      </c>
      <c r="V51" s="62"/>
      <c r="W51" s="82"/>
      <c r="X51" s="132"/>
      <c r="Y51" s="133"/>
      <c r="Z51" s="136">
        <f t="shared" si="3"/>
        <v>0</v>
      </c>
      <c r="AA51" s="43">
        <f t="shared" si="4"/>
        <v>0</v>
      </c>
      <c r="AB51" s="30">
        <f t="shared" si="1"/>
        <v>0</v>
      </c>
      <c r="AC51" s="30">
        <f t="shared" si="2"/>
        <v>0</v>
      </c>
      <c r="AD51" s="30">
        <f t="shared" si="5"/>
        <v>0</v>
      </c>
      <c r="AE51" s="30">
        <f t="shared" si="6"/>
        <v>0</v>
      </c>
      <c r="AF51" s="24" t="s">
        <v>61</v>
      </c>
      <c r="AG51" s="25">
        <f t="shared" si="8"/>
        <v>0</v>
      </c>
      <c r="AH51" s="26">
        <f t="shared" si="9"/>
        <v>0</v>
      </c>
      <c r="AI51" s="25">
        <f t="shared" si="10"/>
        <v>0</v>
      </c>
      <c r="AJ51" s="26">
        <f t="shared" si="11"/>
        <v>0</v>
      </c>
      <c r="AK51" s="25">
        <f t="shared" si="12"/>
        <v>0</v>
      </c>
      <c r="AL51" s="26">
        <f t="shared" si="13"/>
        <v>0</v>
      </c>
      <c r="AM51" s="8"/>
      <c r="AN51" s="8"/>
      <c r="AO51" s="8"/>
    </row>
    <row r="52" spans="1:41" ht="23.15" customHeight="1">
      <c r="A52" s="35">
        <v>47</v>
      </c>
      <c r="B52" s="50"/>
      <c r="C52" s="50"/>
      <c r="D52" s="50"/>
      <c r="E52" s="50"/>
      <c r="F52" s="58"/>
      <c r="G52" s="77"/>
      <c r="H52" s="49"/>
      <c r="I52" s="49"/>
      <c r="J52" s="49"/>
      <c r="K52" s="151"/>
      <c r="L52" s="152"/>
      <c r="M52" s="153"/>
      <c r="N52" s="154"/>
      <c r="O52" s="155"/>
      <c r="P52" s="153"/>
      <c r="Q52" s="154"/>
      <c r="R52" s="72"/>
      <c r="S52" s="73"/>
      <c r="T52" s="68"/>
      <c r="U52" s="125">
        <f t="shared" si="0"/>
        <v>0</v>
      </c>
      <c r="V52" s="62"/>
      <c r="W52" s="82"/>
      <c r="X52" s="132"/>
      <c r="Y52" s="133"/>
      <c r="Z52" s="136">
        <f t="shared" si="3"/>
        <v>0</v>
      </c>
      <c r="AA52" s="43">
        <f t="shared" si="4"/>
        <v>0</v>
      </c>
      <c r="AB52" s="30">
        <f t="shared" si="1"/>
        <v>0</v>
      </c>
      <c r="AC52" s="30">
        <f t="shared" si="2"/>
        <v>0</v>
      </c>
      <c r="AD52" s="30">
        <f t="shared" si="5"/>
        <v>0</v>
      </c>
      <c r="AE52" s="30">
        <f t="shared" si="6"/>
        <v>0</v>
      </c>
      <c r="AF52" s="24" t="s">
        <v>62</v>
      </c>
      <c r="AG52" s="25">
        <f t="shared" si="8"/>
        <v>0</v>
      </c>
      <c r="AH52" s="26">
        <f t="shared" si="9"/>
        <v>0</v>
      </c>
      <c r="AI52" s="25">
        <f t="shared" si="10"/>
        <v>0</v>
      </c>
      <c r="AJ52" s="26">
        <f t="shared" si="11"/>
        <v>0</v>
      </c>
      <c r="AK52" s="25">
        <f t="shared" si="12"/>
        <v>0</v>
      </c>
      <c r="AL52" s="26">
        <f t="shared" si="13"/>
        <v>0</v>
      </c>
      <c r="AM52" s="8"/>
      <c r="AN52" s="8"/>
      <c r="AO52" s="8"/>
    </row>
    <row r="53" spans="1:41" ht="23.15" customHeight="1">
      <c r="A53" s="35">
        <v>48</v>
      </c>
      <c r="B53" s="50"/>
      <c r="C53" s="50"/>
      <c r="D53" s="50"/>
      <c r="E53" s="50"/>
      <c r="F53" s="58"/>
      <c r="G53" s="77"/>
      <c r="H53" s="49"/>
      <c r="I53" s="49"/>
      <c r="J53" s="49"/>
      <c r="K53" s="151"/>
      <c r="L53" s="152"/>
      <c r="M53" s="153"/>
      <c r="N53" s="154"/>
      <c r="O53" s="155"/>
      <c r="P53" s="153"/>
      <c r="Q53" s="154"/>
      <c r="R53" s="72"/>
      <c r="S53" s="73"/>
      <c r="T53" s="68"/>
      <c r="U53" s="125">
        <f t="shared" si="0"/>
        <v>0</v>
      </c>
      <c r="V53" s="62"/>
      <c r="W53" s="82"/>
      <c r="X53" s="132"/>
      <c r="Y53" s="133"/>
      <c r="Z53" s="136">
        <f t="shared" si="3"/>
        <v>0</v>
      </c>
      <c r="AA53" s="43">
        <f t="shared" si="4"/>
        <v>0</v>
      </c>
      <c r="AB53" s="30">
        <f t="shared" si="1"/>
        <v>0</v>
      </c>
      <c r="AC53" s="30">
        <f t="shared" si="2"/>
        <v>0</v>
      </c>
      <c r="AD53" s="30">
        <f t="shared" si="5"/>
        <v>0</v>
      </c>
      <c r="AE53" s="30">
        <f t="shared" si="6"/>
        <v>0</v>
      </c>
      <c r="AF53" s="24" t="s">
        <v>115</v>
      </c>
      <c r="AG53" s="25">
        <f t="shared" si="8"/>
        <v>0</v>
      </c>
      <c r="AH53" s="26">
        <f t="shared" si="9"/>
        <v>0</v>
      </c>
      <c r="AI53" s="25">
        <f t="shared" si="10"/>
        <v>0</v>
      </c>
      <c r="AJ53" s="26">
        <f t="shared" si="11"/>
        <v>0</v>
      </c>
      <c r="AK53" s="25">
        <f t="shared" si="12"/>
        <v>0</v>
      </c>
      <c r="AL53" s="26">
        <f t="shared" si="13"/>
        <v>0</v>
      </c>
      <c r="AM53" s="8"/>
      <c r="AN53" s="8"/>
      <c r="AO53" s="8"/>
    </row>
    <row r="54" spans="1:41" ht="23.15" customHeight="1">
      <c r="A54" s="35">
        <v>49</v>
      </c>
      <c r="B54" s="50"/>
      <c r="C54" s="50"/>
      <c r="D54" s="50"/>
      <c r="E54" s="50"/>
      <c r="F54" s="58"/>
      <c r="G54" s="77"/>
      <c r="H54" s="49"/>
      <c r="I54" s="49"/>
      <c r="J54" s="49"/>
      <c r="K54" s="151"/>
      <c r="L54" s="152"/>
      <c r="M54" s="153"/>
      <c r="N54" s="154"/>
      <c r="O54" s="155"/>
      <c r="P54" s="153"/>
      <c r="Q54" s="154"/>
      <c r="R54" s="72"/>
      <c r="S54" s="73"/>
      <c r="T54" s="68"/>
      <c r="U54" s="125">
        <f t="shared" si="0"/>
        <v>0</v>
      </c>
      <c r="V54" s="62"/>
      <c r="W54" s="82"/>
      <c r="X54" s="132"/>
      <c r="Y54" s="133"/>
      <c r="Z54" s="136">
        <f t="shared" si="3"/>
        <v>0</v>
      </c>
      <c r="AA54" s="43">
        <f t="shared" si="4"/>
        <v>0</v>
      </c>
      <c r="AB54" s="30">
        <f t="shared" si="1"/>
        <v>0</v>
      </c>
      <c r="AC54" s="30">
        <f t="shared" si="2"/>
        <v>0</v>
      </c>
      <c r="AD54" s="30">
        <f t="shared" si="5"/>
        <v>0</v>
      </c>
      <c r="AE54" s="30">
        <f t="shared" si="6"/>
        <v>0</v>
      </c>
      <c r="AF54" s="24" t="s">
        <v>116</v>
      </c>
      <c r="AG54" s="25">
        <f t="shared" si="8"/>
        <v>0</v>
      </c>
      <c r="AH54" s="26">
        <f t="shared" si="9"/>
        <v>0</v>
      </c>
      <c r="AI54" s="25">
        <f t="shared" si="10"/>
        <v>0</v>
      </c>
      <c r="AJ54" s="26">
        <f t="shared" si="11"/>
        <v>0</v>
      </c>
      <c r="AK54" s="25">
        <f t="shared" si="12"/>
        <v>0</v>
      </c>
      <c r="AL54" s="26">
        <f t="shared" si="13"/>
        <v>0</v>
      </c>
      <c r="AM54" s="8"/>
      <c r="AN54" s="8"/>
      <c r="AO54" s="8"/>
    </row>
    <row r="55" spans="1:41" ht="23.15" customHeight="1">
      <c r="A55" s="35">
        <v>50</v>
      </c>
      <c r="B55" s="50"/>
      <c r="C55" s="50"/>
      <c r="D55" s="50"/>
      <c r="E55" s="50"/>
      <c r="F55" s="58"/>
      <c r="G55" s="77"/>
      <c r="H55" s="49"/>
      <c r="I55" s="49"/>
      <c r="J55" s="49"/>
      <c r="K55" s="151"/>
      <c r="L55" s="152"/>
      <c r="M55" s="153"/>
      <c r="N55" s="154"/>
      <c r="O55" s="155"/>
      <c r="P55" s="153"/>
      <c r="Q55" s="154"/>
      <c r="R55" s="72"/>
      <c r="S55" s="73"/>
      <c r="T55" s="68"/>
      <c r="U55" s="125">
        <f t="shared" si="0"/>
        <v>0</v>
      </c>
      <c r="V55" s="62"/>
      <c r="W55" s="82"/>
      <c r="X55" s="132"/>
      <c r="Y55" s="133"/>
      <c r="Z55" s="136">
        <f t="shared" si="3"/>
        <v>0</v>
      </c>
      <c r="AA55" s="43">
        <f t="shared" si="4"/>
        <v>0</v>
      </c>
      <c r="AB55" s="30">
        <f t="shared" si="1"/>
        <v>0</v>
      </c>
      <c r="AC55" s="30">
        <f t="shared" si="2"/>
        <v>0</v>
      </c>
      <c r="AD55" s="30">
        <f t="shared" si="5"/>
        <v>0</v>
      </c>
      <c r="AE55" s="30">
        <f t="shared" si="6"/>
        <v>0</v>
      </c>
      <c r="AF55" s="24" t="s">
        <v>117</v>
      </c>
      <c r="AG55" s="25">
        <f t="shared" si="8"/>
        <v>0</v>
      </c>
      <c r="AH55" s="26">
        <f t="shared" si="9"/>
        <v>0</v>
      </c>
      <c r="AI55" s="25">
        <f t="shared" si="10"/>
        <v>0</v>
      </c>
      <c r="AJ55" s="26">
        <f t="shared" si="11"/>
        <v>0</v>
      </c>
      <c r="AK55" s="25">
        <f t="shared" si="12"/>
        <v>0</v>
      </c>
      <c r="AL55" s="26">
        <f t="shared" si="13"/>
        <v>0</v>
      </c>
      <c r="AM55" s="8"/>
      <c r="AN55" s="8"/>
      <c r="AO55" s="8"/>
    </row>
    <row r="56" spans="1:41" ht="23.15" customHeight="1">
      <c r="A56" s="35">
        <v>51</v>
      </c>
      <c r="B56" s="50"/>
      <c r="C56" s="50"/>
      <c r="D56" s="50"/>
      <c r="E56" s="50"/>
      <c r="F56" s="58"/>
      <c r="G56" s="77"/>
      <c r="H56" s="49"/>
      <c r="I56" s="49"/>
      <c r="J56" s="49"/>
      <c r="K56" s="151"/>
      <c r="L56" s="152"/>
      <c r="M56" s="153"/>
      <c r="N56" s="154"/>
      <c r="O56" s="155"/>
      <c r="P56" s="153"/>
      <c r="Q56" s="154"/>
      <c r="R56" s="72"/>
      <c r="S56" s="73"/>
      <c r="T56" s="68"/>
      <c r="U56" s="125">
        <f t="shared" si="0"/>
        <v>0</v>
      </c>
      <c r="V56" s="62"/>
      <c r="W56" s="82"/>
      <c r="X56" s="132"/>
      <c r="Y56" s="133"/>
      <c r="Z56" s="136">
        <f t="shared" si="3"/>
        <v>0</v>
      </c>
      <c r="AA56" s="43">
        <f t="shared" si="4"/>
        <v>0</v>
      </c>
      <c r="AB56" s="30">
        <f t="shared" si="1"/>
        <v>0</v>
      </c>
      <c r="AC56" s="30">
        <f t="shared" si="2"/>
        <v>0</v>
      </c>
      <c r="AD56" s="30">
        <f t="shared" si="5"/>
        <v>0</v>
      </c>
      <c r="AE56" s="88">
        <f t="shared" si="6"/>
        <v>0</v>
      </c>
      <c r="AF56" s="8" t="s">
        <v>261</v>
      </c>
      <c r="AG56" s="89">
        <f t="shared" si="8"/>
        <v>0</v>
      </c>
      <c r="AH56" s="89">
        <f t="shared" si="9"/>
        <v>0</v>
      </c>
      <c r="AI56" s="90">
        <f t="shared" si="10"/>
        <v>0</v>
      </c>
      <c r="AJ56" s="90">
        <f t="shared" si="11"/>
        <v>0</v>
      </c>
      <c r="AK56" s="8">
        <f t="shared" si="12"/>
        <v>0</v>
      </c>
      <c r="AL56" s="89">
        <f t="shared" si="13"/>
        <v>0</v>
      </c>
      <c r="AM56" s="91"/>
      <c r="AN56" s="8"/>
      <c r="AO56" s="8"/>
    </row>
    <row r="57" spans="1:41" ht="23.15" customHeight="1">
      <c r="A57" s="35">
        <v>52</v>
      </c>
      <c r="B57" s="50"/>
      <c r="C57" s="50"/>
      <c r="D57" s="50"/>
      <c r="E57" s="50"/>
      <c r="F57" s="58"/>
      <c r="G57" s="77"/>
      <c r="H57" s="49"/>
      <c r="I57" s="49"/>
      <c r="J57" s="49"/>
      <c r="K57" s="151"/>
      <c r="L57" s="152"/>
      <c r="M57" s="153"/>
      <c r="N57" s="154"/>
      <c r="O57" s="155"/>
      <c r="P57" s="153"/>
      <c r="Q57" s="154"/>
      <c r="R57" s="72"/>
      <c r="S57" s="73"/>
      <c r="T57" s="68"/>
      <c r="U57" s="125">
        <f t="shared" si="0"/>
        <v>0</v>
      </c>
      <c r="V57" s="62"/>
      <c r="W57" s="82"/>
      <c r="X57" s="132"/>
      <c r="Y57" s="133"/>
      <c r="Z57" s="136">
        <f t="shared" si="3"/>
        <v>0</v>
      </c>
      <c r="AA57" s="43">
        <f t="shared" si="4"/>
        <v>0</v>
      </c>
      <c r="AB57" s="30">
        <f t="shared" si="1"/>
        <v>0</v>
      </c>
      <c r="AC57" s="30">
        <f t="shared" si="2"/>
        <v>0</v>
      </c>
      <c r="AD57" s="30">
        <f t="shared" si="5"/>
        <v>0</v>
      </c>
      <c r="AE57" s="30">
        <f t="shared" si="6"/>
        <v>0</v>
      </c>
      <c r="AF57" s="24" t="s">
        <v>118</v>
      </c>
      <c r="AG57" s="25">
        <f t="shared" si="8"/>
        <v>0</v>
      </c>
      <c r="AH57" s="26">
        <f t="shared" si="9"/>
        <v>0</v>
      </c>
      <c r="AI57" s="25">
        <f t="shared" si="10"/>
        <v>0</v>
      </c>
      <c r="AJ57" s="26">
        <f t="shared" si="11"/>
        <v>0</v>
      </c>
      <c r="AK57" s="25">
        <f t="shared" si="12"/>
        <v>0</v>
      </c>
      <c r="AL57" s="26">
        <f t="shared" si="13"/>
        <v>0</v>
      </c>
      <c r="AM57" s="8"/>
      <c r="AN57" s="8"/>
      <c r="AO57" s="8"/>
    </row>
    <row r="58" spans="1:41" ht="23.15" customHeight="1">
      <c r="A58" s="35">
        <v>53</v>
      </c>
      <c r="B58" s="50"/>
      <c r="C58" s="50"/>
      <c r="D58" s="50"/>
      <c r="E58" s="50"/>
      <c r="F58" s="58"/>
      <c r="G58" s="77"/>
      <c r="H58" s="49"/>
      <c r="I58" s="49"/>
      <c r="J58" s="49"/>
      <c r="K58" s="151"/>
      <c r="L58" s="152"/>
      <c r="M58" s="153"/>
      <c r="N58" s="154"/>
      <c r="O58" s="155"/>
      <c r="P58" s="153"/>
      <c r="Q58" s="154"/>
      <c r="R58" s="72"/>
      <c r="S58" s="73"/>
      <c r="T58" s="68"/>
      <c r="U58" s="125">
        <f t="shared" si="0"/>
        <v>0</v>
      </c>
      <c r="V58" s="62"/>
      <c r="W58" s="82"/>
      <c r="X58" s="132"/>
      <c r="Y58" s="133"/>
      <c r="Z58" s="136">
        <f t="shared" si="3"/>
        <v>0</v>
      </c>
      <c r="AA58" s="43">
        <f t="shared" si="4"/>
        <v>0</v>
      </c>
      <c r="AB58" s="30">
        <f t="shared" si="1"/>
        <v>0</v>
      </c>
      <c r="AC58" s="30">
        <f t="shared" si="2"/>
        <v>0</v>
      </c>
      <c r="AD58" s="30">
        <f t="shared" si="5"/>
        <v>0</v>
      </c>
      <c r="AE58" s="30">
        <f t="shared" si="6"/>
        <v>0</v>
      </c>
      <c r="AF58" s="24" t="s">
        <v>119</v>
      </c>
      <c r="AG58" s="25">
        <f t="shared" si="8"/>
        <v>0</v>
      </c>
      <c r="AH58" s="26">
        <f t="shared" si="9"/>
        <v>0</v>
      </c>
      <c r="AI58" s="25">
        <f t="shared" si="10"/>
        <v>0</v>
      </c>
      <c r="AJ58" s="26">
        <f t="shared" si="11"/>
        <v>0</v>
      </c>
      <c r="AK58" s="25">
        <f t="shared" si="12"/>
        <v>0</v>
      </c>
      <c r="AL58" s="26">
        <f t="shared" si="13"/>
        <v>0</v>
      </c>
      <c r="AM58" s="8"/>
      <c r="AN58" s="8"/>
      <c r="AO58" s="8"/>
    </row>
    <row r="59" spans="1:41" ht="23.15" customHeight="1">
      <c r="A59" s="35">
        <v>54</v>
      </c>
      <c r="B59" s="50"/>
      <c r="C59" s="50"/>
      <c r="D59" s="50"/>
      <c r="E59" s="50"/>
      <c r="F59" s="58"/>
      <c r="G59" s="77"/>
      <c r="H59" s="49"/>
      <c r="I59" s="49"/>
      <c r="J59" s="49"/>
      <c r="K59" s="151"/>
      <c r="L59" s="152"/>
      <c r="M59" s="153"/>
      <c r="N59" s="154"/>
      <c r="O59" s="155"/>
      <c r="P59" s="153"/>
      <c r="Q59" s="154"/>
      <c r="R59" s="72"/>
      <c r="S59" s="73"/>
      <c r="T59" s="68"/>
      <c r="U59" s="125">
        <f t="shared" si="0"/>
        <v>0</v>
      </c>
      <c r="V59" s="62"/>
      <c r="W59" s="82"/>
      <c r="X59" s="132"/>
      <c r="Y59" s="133"/>
      <c r="Z59" s="136">
        <f t="shared" si="3"/>
        <v>0</v>
      </c>
      <c r="AA59" s="43">
        <f t="shared" si="4"/>
        <v>0</v>
      </c>
      <c r="AB59" s="30">
        <f t="shared" si="1"/>
        <v>0</v>
      </c>
      <c r="AC59" s="30">
        <f t="shared" si="2"/>
        <v>0</v>
      </c>
      <c r="AD59" s="30">
        <f t="shared" si="5"/>
        <v>0</v>
      </c>
      <c r="AE59" s="30">
        <f t="shared" si="6"/>
        <v>0</v>
      </c>
      <c r="AF59" s="24" t="s">
        <v>63</v>
      </c>
      <c r="AG59" s="25">
        <f t="shared" si="8"/>
        <v>0</v>
      </c>
      <c r="AH59" s="26">
        <f t="shared" si="9"/>
        <v>0</v>
      </c>
      <c r="AI59" s="25">
        <f t="shared" si="10"/>
        <v>0</v>
      </c>
      <c r="AJ59" s="26">
        <f t="shared" si="11"/>
        <v>0</v>
      </c>
      <c r="AK59" s="25">
        <f t="shared" si="12"/>
        <v>0</v>
      </c>
      <c r="AL59" s="26">
        <f t="shared" si="13"/>
        <v>0</v>
      </c>
      <c r="AM59" s="8"/>
      <c r="AN59" s="8"/>
      <c r="AO59" s="8"/>
    </row>
    <row r="60" spans="1:41" ht="23.15" customHeight="1">
      <c r="A60" s="35">
        <v>55</v>
      </c>
      <c r="B60" s="50"/>
      <c r="C60" s="50"/>
      <c r="D60" s="50"/>
      <c r="E60" s="50"/>
      <c r="F60" s="58"/>
      <c r="G60" s="77"/>
      <c r="H60" s="49"/>
      <c r="I60" s="49"/>
      <c r="J60" s="49"/>
      <c r="K60" s="151"/>
      <c r="L60" s="152"/>
      <c r="M60" s="153"/>
      <c r="N60" s="154"/>
      <c r="O60" s="155"/>
      <c r="P60" s="153"/>
      <c r="Q60" s="154"/>
      <c r="R60" s="72"/>
      <c r="S60" s="73"/>
      <c r="T60" s="68"/>
      <c r="U60" s="125">
        <f t="shared" si="0"/>
        <v>0</v>
      </c>
      <c r="V60" s="62"/>
      <c r="W60" s="82"/>
      <c r="X60" s="132"/>
      <c r="Y60" s="133"/>
      <c r="Z60" s="136">
        <f t="shared" si="3"/>
        <v>0</v>
      </c>
      <c r="AA60" s="43">
        <f t="shared" si="4"/>
        <v>0</v>
      </c>
      <c r="AB60" s="30">
        <f t="shared" si="1"/>
        <v>0</v>
      </c>
      <c r="AC60" s="30">
        <f t="shared" si="2"/>
        <v>0</v>
      </c>
      <c r="AD60" s="30">
        <f t="shared" si="5"/>
        <v>0</v>
      </c>
      <c r="AE60" s="30">
        <f t="shared" si="6"/>
        <v>0</v>
      </c>
      <c r="AF60" s="24" t="s">
        <v>64</v>
      </c>
      <c r="AG60" s="25">
        <f t="shared" si="8"/>
        <v>0</v>
      </c>
      <c r="AH60" s="26">
        <f t="shared" si="9"/>
        <v>0</v>
      </c>
      <c r="AI60" s="25">
        <f t="shared" si="10"/>
        <v>0</v>
      </c>
      <c r="AJ60" s="26">
        <f t="shared" si="11"/>
        <v>0</v>
      </c>
      <c r="AK60" s="25">
        <f t="shared" si="12"/>
        <v>0</v>
      </c>
      <c r="AL60" s="26">
        <f t="shared" si="13"/>
        <v>0</v>
      </c>
      <c r="AM60" s="8"/>
      <c r="AN60" s="8"/>
      <c r="AO60" s="8"/>
    </row>
    <row r="61" spans="1:41" ht="23.15" customHeight="1">
      <c r="A61" s="35">
        <v>56</v>
      </c>
      <c r="B61" s="50"/>
      <c r="C61" s="50"/>
      <c r="D61" s="50"/>
      <c r="E61" s="50"/>
      <c r="F61" s="58"/>
      <c r="G61" s="77"/>
      <c r="H61" s="49"/>
      <c r="I61" s="49"/>
      <c r="J61" s="49"/>
      <c r="K61" s="151"/>
      <c r="L61" s="152"/>
      <c r="M61" s="153"/>
      <c r="N61" s="154"/>
      <c r="O61" s="155"/>
      <c r="P61" s="153"/>
      <c r="Q61" s="154"/>
      <c r="R61" s="72"/>
      <c r="S61" s="73"/>
      <c r="T61" s="68"/>
      <c r="U61" s="125">
        <f t="shared" si="0"/>
        <v>0</v>
      </c>
      <c r="V61" s="62"/>
      <c r="W61" s="82"/>
      <c r="X61" s="132"/>
      <c r="Y61" s="133"/>
      <c r="Z61" s="136">
        <f t="shared" si="3"/>
        <v>0</v>
      </c>
      <c r="AA61" s="43">
        <f t="shared" si="4"/>
        <v>0</v>
      </c>
      <c r="AB61" s="30">
        <f t="shared" si="1"/>
        <v>0</v>
      </c>
      <c r="AC61" s="30">
        <f t="shared" si="2"/>
        <v>0</v>
      </c>
      <c r="AD61" s="30">
        <f t="shared" si="5"/>
        <v>0</v>
      </c>
      <c r="AE61" s="30">
        <f t="shared" si="6"/>
        <v>0</v>
      </c>
      <c r="AF61" s="24" t="s">
        <v>65</v>
      </c>
      <c r="AG61" s="25">
        <f t="shared" si="8"/>
        <v>0</v>
      </c>
      <c r="AH61" s="26">
        <f t="shared" si="9"/>
        <v>0</v>
      </c>
      <c r="AI61" s="25">
        <f t="shared" si="10"/>
        <v>0</v>
      </c>
      <c r="AJ61" s="26">
        <f t="shared" si="11"/>
        <v>0</v>
      </c>
      <c r="AK61" s="25">
        <f t="shared" si="12"/>
        <v>0</v>
      </c>
      <c r="AL61" s="26">
        <f t="shared" si="13"/>
        <v>0</v>
      </c>
      <c r="AM61" s="8"/>
      <c r="AN61" s="8"/>
      <c r="AO61" s="8"/>
    </row>
    <row r="62" spans="1:41" ht="23.15" customHeight="1">
      <c r="A62" s="35">
        <v>57</v>
      </c>
      <c r="B62" s="50"/>
      <c r="C62" s="50"/>
      <c r="D62" s="50"/>
      <c r="E62" s="50"/>
      <c r="F62" s="58"/>
      <c r="G62" s="77"/>
      <c r="H62" s="49"/>
      <c r="I62" s="49"/>
      <c r="J62" s="49"/>
      <c r="K62" s="151"/>
      <c r="L62" s="152"/>
      <c r="M62" s="153"/>
      <c r="N62" s="154"/>
      <c r="O62" s="155"/>
      <c r="P62" s="153"/>
      <c r="Q62" s="154"/>
      <c r="R62" s="72"/>
      <c r="S62" s="73"/>
      <c r="T62" s="68"/>
      <c r="U62" s="125">
        <f t="shared" si="0"/>
        <v>0</v>
      </c>
      <c r="V62" s="62"/>
      <c r="W62" s="82"/>
      <c r="X62" s="132"/>
      <c r="Y62" s="133"/>
      <c r="Z62" s="136">
        <f t="shared" si="3"/>
        <v>0</v>
      </c>
      <c r="AA62" s="43">
        <f t="shared" si="4"/>
        <v>0</v>
      </c>
      <c r="AB62" s="30">
        <f t="shared" si="1"/>
        <v>0</v>
      </c>
      <c r="AC62" s="30">
        <f t="shared" si="2"/>
        <v>0</v>
      </c>
      <c r="AD62" s="30">
        <f t="shared" si="5"/>
        <v>0</v>
      </c>
      <c r="AE62" s="30">
        <f t="shared" si="6"/>
        <v>0</v>
      </c>
      <c r="AF62" s="24" t="s">
        <v>129</v>
      </c>
      <c r="AG62" s="25">
        <f t="shared" si="8"/>
        <v>0</v>
      </c>
      <c r="AH62" s="26">
        <f t="shared" si="9"/>
        <v>0</v>
      </c>
      <c r="AI62" s="25">
        <f t="shared" si="10"/>
        <v>0</v>
      </c>
      <c r="AJ62" s="26">
        <f t="shared" si="11"/>
        <v>0</v>
      </c>
      <c r="AK62" s="25">
        <f t="shared" si="12"/>
        <v>0</v>
      </c>
      <c r="AL62" s="26">
        <f t="shared" si="13"/>
        <v>0</v>
      </c>
      <c r="AM62" s="8"/>
      <c r="AN62" s="8"/>
      <c r="AO62" s="8"/>
    </row>
    <row r="63" spans="1:41" ht="23.15" customHeight="1">
      <c r="A63" s="35">
        <v>58</v>
      </c>
      <c r="B63" s="50"/>
      <c r="C63" s="50"/>
      <c r="D63" s="50"/>
      <c r="E63" s="50"/>
      <c r="F63" s="58"/>
      <c r="G63" s="77"/>
      <c r="H63" s="49"/>
      <c r="I63" s="49"/>
      <c r="J63" s="49"/>
      <c r="K63" s="151"/>
      <c r="L63" s="152"/>
      <c r="M63" s="153"/>
      <c r="N63" s="154"/>
      <c r="O63" s="155"/>
      <c r="P63" s="153"/>
      <c r="Q63" s="154"/>
      <c r="R63" s="72"/>
      <c r="S63" s="73"/>
      <c r="T63" s="68"/>
      <c r="U63" s="125">
        <f t="shared" si="0"/>
        <v>0</v>
      </c>
      <c r="V63" s="62"/>
      <c r="W63" s="82"/>
      <c r="X63" s="132"/>
      <c r="Y63" s="133"/>
      <c r="Z63" s="136">
        <f t="shared" si="3"/>
        <v>0</v>
      </c>
      <c r="AA63" s="43">
        <f t="shared" si="4"/>
        <v>0</v>
      </c>
      <c r="AB63" s="30">
        <f t="shared" si="1"/>
        <v>0</v>
      </c>
      <c r="AC63" s="30">
        <f t="shared" si="2"/>
        <v>0</v>
      </c>
      <c r="AD63" s="30">
        <f t="shared" si="5"/>
        <v>0</v>
      </c>
      <c r="AE63" s="30">
        <f t="shared" si="6"/>
        <v>0</v>
      </c>
      <c r="AF63" s="24" t="s">
        <v>130</v>
      </c>
      <c r="AG63" s="25">
        <f t="shared" si="8"/>
        <v>0</v>
      </c>
      <c r="AH63" s="26">
        <f t="shared" si="9"/>
        <v>0</v>
      </c>
      <c r="AI63" s="25">
        <f t="shared" si="10"/>
        <v>0</v>
      </c>
      <c r="AJ63" s="26">
        <f t="shared" si="11"/>
        <v>0</v>
      </c>
      <c r="AK63" s="25">
        <f t="shared" si="12"/>
        <v>0</v>
      </c>
      <c r="AL63" s="26">
        <f t="shared" si="13"/>
        <v>0</v>
      </c>
      <c r="AM63" s="8"/>
      <c r="AN63" s="8"/>
      <c r="AO63" s="8"/>
    </row>
    <row r="64" spans="1:41" ht="23.15" customHeight="1">
      <c r="A64" s="35">
        <v>59</v>
      </c>
      <c r="B64" s="50"/>
      <c r="C64" s="50"/>
      <c r="D64" s="50"/>
      <c r="E64" s="50"/>
      <c r="F64" s="58"/>
      <c r="G64" s="77"/>
      <c r="H64" s="49"/>
      <c r="I64" s="49"/>
      <c r="J64" s="49"/>
      <c r="K64" s="151"/>
      <c r="L64" s="152"/>
      <c r="M64" s="153"/>
      <c r="N64" s="154"/>
      <c r="O64" s="155"/>
      <c r="P64" s="153"/>
      <c r="Q64" s="154"/>
      <c r="R64" s="72"/>
      <c r="S64" s="73"/>
      <c r="T64" s="68"/>
      <c r="U64" s="125">
        <f t="shared" si="0"/>
        <v>0</v>
      </c>
      <c r="V64" s="62"/>
      <c r="W64" s="82"/>
      <c r="X64" s="132"/>
      <c r="Y64" s="133"/>
      <c r="Z64" s="136">
        <f t="shared" si="3"/>
        <v>0</v>
      </c>
      <c r="AA64" s="43">
        <f t="shared" si="4"/>
        <v>0</v>
      </c>
      <c r="AB64" s="30">
        <f t="shared" si="1"/>
        <v>0</v>
      </c>
      <c r="AC64" s="30">
        <f t="shared" si="2"/>
        <v>0</v>
      </c>
      <c r="AD64" s="30">
        <f t="shared" si="5"/>
        <v>0</v>
      </c>
      <c r="AE64" s="30">
        <f t="shared" si="6"/>
        <v>0</v>
      </c>
      <c r="AF64" s="24" t="s">
        <v>131</v>
      </c>
      <c r="AG64" s="25">
        <f t="shared" si="8"/>
        <v>0</v>
      </c>
      <c r="AH64" s="26">
        <f t="shared" si="9"/>
        <v>0</v>
      </c>
      <c r="AI64" s="25">
        <f t="shared" si="10"/>
        <v>0</v>
      </c>
      <c r="AJ64" s="26">
        <f t="shared" si="11"/>
        <v>0</v>
      </c>
      <c r="AK64" s="25">
        <f t="shared" si="12"/>
        <v>0</v>
      </c>
      <c r="AL64" s="26">
        <f t="shared" si="13"/>
        <v>0</v>
      </c>
      <c r="AM64" s="8"/>
      <c r="AN64" s="8"/>
      <c r="AO64" s="8"/>
    </row>
    <row r="65" spans="1:41" ht="23.15" customHeight="1">
      <c r="A65" s="35">
        <v>60</v>
      </c>
      <c r="B65" s="50"/>
      <c r="C65" s="50"/>
      <c r="D65" s="50"/>
      <c r="E65" s="50"/>
      <c r="F65" s="58"/>
      <c r="G65" s="77"/>
      <c r="H65" s="49"/>
      <c r="I65" s="49"/>
      <c r="J65" s="49"/>
      <c r="K65" s="151"/>
      <c r="L65" s="152"/>
      <c r="M65" s="153"/>
      <c r="N65" s="154"/>
      <c r="O65" s="155"/>
      <c r="P65" s="153"/>
      <c r="Q65" s="154"/>
      <c r="R65" s="72"/>
      <c r="S65" s="73"/>
      <c r="T65" s="68"/>
      <c r="U65" s="125">
        <f t="shared" si="0"/>
        <v>0</v>
      </c>
      <c r="V65" s="62"/>
      <c r="W65" s="82"/>
      <c r="X65" s="132"/>
      <c r="Y65" s="133"/>
      <c r="Z65" s="136">
        <f t="shared" si="3"/>
        <v>0</v>
      </c>
      <c r="AA65" s="43">
        <f t="shared" si="4"/>
        <v>0</v>
      </c>
      <c r="AB65" s="30">
        <f t="shared" si="1"/>
        <v>0</v>
      </c>
      <c r="AC65" s="30">
        <f t="shared" si="2"/>
        <v>0</v>
      </c>
      <c r="AD65" s="30">
        <f t="shared" si="5"/>
        <v>0</v>
      </c>
      <c r="AE65" s="30">
        <f t="shared" si="6"/>
        <v>0</v>
      </c>
      <c r="AF65" s="24" t="s">
        <v>132</v>
      </c>
      <c r="AG65" s="25">
        <f t="shared" si="8"/>
        <v>0</v>
      </c>
      <c r="AH65" s="26">
        <f t="shared" si="9"/>
        <v>0</v>
      </c>
      <c r="AI65" s="25">
        <f t="shared" si="10"/>
        <v>0</v>
      </c>
      <c r="AJ65" s="26">
        <f t="shared" si="11"/>
        <v>0</v>
      </c>
      <c r="AK65" s="25">
        <f t="shared" si="12"/>
        <v>0</v>
      </c>
      <c r="AL65" s="26">
        <f t="shared" si="13"/>
        <v>0</v>
      </c>
      <c r="AM65" s="8"/>
      <c r="AN65" s="8"/>
      <c r="AO65" s="8"/>
    </row>
    <row r="66" spans="1:41" ht="23.15" customHeight="1">
      <c r="A66" s="35">
        <v>61</v>
      </c>
      <c r="B66" s="50"/>
      <c r="C66" s="50"/>
      <c r="D66" s="50"/>
      <c r="E66" s="50"/>
      <c r="F66" s="58"/>
      <c r="G66" s="77"/>
      <c r="H66" s="49"/>
      <c r="I66" s="49"/>
      <c r="J66" s="49"/>
      <c r="K66" s="151"/>
      <c r="L66" s="152"/>
      <c r="M66" s="153"/>
      <c r="N66" s="154"/>
      <c r="O66" s="155"/>
      <c r="P66" s="153"/>
      <c r="Q66" s="154"/>
      <c r="R66" s="72"/>
      <c r="S66" s="73"/>
      <c r="T66" s="68"/>
      <c r="U66" s="125">
        <f t="shared" si="0"/>
        <v>0</v>
      </c>
      <c r="V66" s="62"/>
      <c r="W66" s="82"/>
      <c r="X66" s="132"/>
      <c r="Y66" s="133"/>
      <c r="Z66" s="136">
        <f t="shared" si="3"/>
        <v>0</v>
      </c>
      <c r="AA66" s="43">
        <f t="shared" si="4"/>
        <v>0</v>
      </c>
      <c r="AB66" s="30">
        <f t="shared" si="1"/>
        <v>0</v>
      </c>
      <c r="AC66" s="30">
        <f t="shared" si="2"/>
        <v>0</v>
      </c>
      <c r="AD66" s="30">
        <f t="shared" si="5"/>
        <v>0</v>
      </c>
      <c r="AE66" s="30">
        <f t="shared" si="6"/>
        <v>0</v>
      </c>
      <c r="AF66" s="24" t="s">
        <v>133</v>
      </c>
      <c r="AG66" s="25">
        <f t="shared" si="8"/>
        <v>0</v>
      </c>
      <c r="AH66" s="26">
        <f t="shared" si="9"/>
        <v>0</v>
      </c>
      <c r="AI66" s="25">
        <f t="shared" si="10"/>
        <v>0</v>
      </c>
      <c r="AJ66" s="26">
        <f t="shared" si="11"/>
        <v>0</v>
      </c>
      <c r="AK66" s="25">
        <f t="shared" si="12"/>
        <v>0</v>
      </c>
      <c r="AL66" s="26">
        <f t="shared" si="13"/>
        <v>0</v>
      </c>
      <c r="AM66" s="8"/>
      <c r="AN66" s="8"/>
      <c r="AO66" s="8"/>
    </row>
    <row r="67" spans="1:41" ht="23.15" customHeight="1">
      <c r="A67" s="35">
        <v>62</v>
      </c>
      <c r="B67" s="50"/>
      <c r="C67" s="50"/>
      <c r="D67" s="50"/>
      <c r="E67" s="50"/>
      <c r="F67" s="58"/>
      <c r="G67" s="77"/>
      <c r="H67" s="49"/>
      <c r="I67" s="49"/>
      <c r="J67" s="49"/>
      <c r="K67" s="151"/>
      <c r="L67" s="152"/>
      <c r="M67" s="153"/>
      <c r="N67" s="154"/>
      <c r="O67" s="155"/>
      <c r="P67" s="153"/>
      <c r="Q67" s="154"/>
      <c r="R67" s="72"/>
      <c r="S67" s="73"/>
      <c r="T67" s="68"/>
      <c r="U67" s="125">
        <f t="shared" si="0"/>
        <v>0</v>
      </c>
      <c r="V67" s="62"/>
      <c r="W67" s="82"/>
      <c r="X67" s="132"/>
      <c r="Y67" s="133"/>
      <c r="Z67" s="136">
        <f t="shared" si="3"/>
        <v>0</v>
      </c>
      <c r="AA67" s="43">
        <f t="shared" si="4"/>
        <v>0</v>
      </c>
      <c r="AB67" s="30">
        <f t="shared" si="1"/>
        <v>0</v>
      </c>
      <c r="AC67" s="30">
        <f t="shared" si="2"/>
        <v>0</v>
      </c>
      <c r="AD67" s="30">
        <f t="shared" si="5"/>
        <v>0</v>
      </c>
      <c r="AE67" s="30">
        <f t="shared" si="6"/>
        <v>0</v>
      </c>
      <c r="AF67" s="41" t="s">
        <v>134</v>
      </c>
      <c r="AG67" s="40">
        <f t="shared" si="8"/>
        <v>0</v>
      </c>
      <c r="AH67" s="39">
        <f t="shared" si="9"/>
        <v>0</v>
      </c>
      <c r="AI67" s="40">
        <f t="shared" si="10"/>
        <v>0</v>
      </c>
      <c r="AJ67" s="39">
        <f t="shared" si="11"/>
        <v>0</v>
      </c>
      <c r="AK67" s="40">
        <f t="shared" si="12"/>
        <v>0</v>
      </c>
      <c r="AL67" s="39">
        <f t="shared" si="13"/>
        <v>0</v>
      </c>
      <c r="AM67" s="8"/>
      <c r="AN67" s="8"/>
      <c r="AO67" s="8"/>
    </row>
    <row r="68" spans="1:41" ht="23.15" customHeight="1">
      <c r="A68" s="35">
        <v>63</v>
      </c>
      <c r="B68" s="50"/>
      <c r="C68" s="50"/>
      <c r="D68" s="50"/>
      <c r="E68" s="50"/>
      <c r="F68" s="58"/>
      <c r="G68" s="77"/>
      <c r="H68" s="49"/>
      <c r="I68" s="49"/>
      <c r="J68" s="49"/>
      <c r="K68" s="151"/>
      <c r="L68" s="152"/>
      <c r="M68" s="153"/>
      <c r="N68" s="154"/>
      <c r="O68" s="155"/>
      <c r="P68" s="153"/>
      <c r="Q68" s="154"/>
      <c r="R68" s="72"/>
      <c r="S68" s="73"/>
      <c r="T68" s="68"/>
      <c r="U68" s="125">
        <f t="shared" si="0"/>
        <v>0</v>
      </c>
      <c r="V68" s="62"/>
      <c r="W68" s="82"/>
      <c r="X68" s="132"/>
      <c r="Y68" s="133"/>
      <c r="Z68" s="136">
        <f t="shared" si="3"/>
        <v>0</v>
      </c>
      <c r="AA68" s="43">
        <f t="shared" si="4"/>
        <v>0</v>
      </c>
      <c r="AB68" s="30">
        <f t="shared" si="1"/>
        <v>0</v>
      </c>
      <c r="AC68" s="30">
        <f t="shared" si="2"/>
        <v>0</v>
      </c>
      <c r="AD68" s="30">
        <f t="shared" si="5"/>
        <v>0</v>
      </c>
      <c r="AE68" s="30">
        <f t="shared" si="6"/>
        <v>0</v>
      </c>
      <c r="AF68" s="27" t="s">
        <v>79</v>
      </c>
      <c r="AG68" s="28">
        <f t="shared" si="8"/>
        <v>0</v>
      </c>
      <c r="AH68" s="29">
        <f t="shared" si="9"/>
        <v>0</v>
      </c>
      <c r="AI68" s="28">
        <f t="shared" si="10"/>
        <v>0</v>
      </c>
      <c r="AJ68" s="29">
        <f t="shared" si="11"/>
        <v>0</v>
      </c>
      <c r="AK68" s="28">
        <f t="shared" si="12"/>
        <v>0</v>
      </c>
      <c r="AL68" s="29">
        <f t="shared" si="13"/>
        <v>0</v>
      </c>
      <c r="AM68" s="8"/>
      <c r="AN68" s="8"/>
      <c r="AO68" s="8"/>
    </row>
    <row r="69" spans="1:41" ht="23.15" customHeight="1">
      <c r="A69" s="35">
        <v>64</v>
      </c>
      <c r="B69" s="50"/>
      <c r="C69" s="50"/>
      <c r="D69" s="50"/>
      <c r="E69" s="50"/>
      <c r="F69" s="58"/>
      <c r="G69" s="77"/>
      <c r="H69" s="49"/>
      <c r="I69" s="49"/>
      <c r="J69" s="49"/>
      <c r="K69" s="151"/>
      <c r="L69" s="152"/>
      <c r="M69" s="153"/>
      <c r="N69" s="154"/>
      <c r="O69" s="155"/>
      <c r="P69" s="153"/>
      <c r="Q69" s="154"/>
      <c r="R69" s="72"/>
      <c r="S69" s="73"/>
      <c r="T69" s="68"/>
      <c r="U69" s="125">
        <f t="shared" si="0"/>
        <v>0</v>
      </c>
      <c r="V69" s="62"/>
      <c r="W69" s="82"/>
      <c r="X69" s="132"/>
      <c r="Y69" s="133"/>
      <c r="Z69" s="136">
        <f t="shared" si="3"/>
        <v>0</v>
      </c>
      <c r="AA69" s="43">
        <f t="shared" si="4"/>
        <v>0</v>
      </c>
      <c r="AB69" s="30">
        <f t="shared" si="1"/>
        <v>0</v>
      </c>
      <c r="AC69" s="30">
        <f t="shared" si="2"/>
        <v>0</v>
      </c>
      <c r="AD69" s="30">
        <f t="shared" si="5"/>
        <v>0</v>
      </c>
      <c r="AE69" s="30">
        <f t="shared" si="6"/>
        <v>0</v>
      </c>
      <c r="AF69" s="21" t="s">
        <v>135</v>
      </c>
      <c r="AG69" s="22">
        <f t="shared" si="8"/>
        <v>0</v>
      </c>
      <c r="AH69" s="23">
        <f t="shared" si="9"/>
        <v>0</v>
      </c>
      <c r="AI69" s="22">
        <f t="shared" si="10"/>
        <v>0</v>
      </c>
      <c r="AJ69" s="23">
        <f t="shared" si="11"/>
        <v>0</v>
      </c>
      <c r="AK69" s="22">
        <f t="shared" si="12"/>
        <v>0</v>
      </c>
      <c r="AL69" s="23">
        <f t="shared" si="13"/>
        <v>0</v>
      </c>
      <c r="AM69" s="8"/>
      <c r="AN69" s="8"/>
      <c r="AO69" s="8"/>
    </row>
    <row r="70" spans="1:41" ht="23.15" customHeight="1">
      <c r="A70" s="35">
        <v>65</v>
      </c>
      <c r="B70" s="50"/>
      <c r="C70" s="50"/>
      <c r="D70" s="50"/>
      <c r="E70" s="50"/>
      <c r="F70" s="58"/>
      <c r="G70" s="77"/>
      <c r="H70" s="49"/>
      <c r="I70" s="49"/>
      <c r="J70" s="49"/>
      <c r="K70" s="151"/>
      <c r="L70" s="152"/>
      <c r="M70" s="153"/>
      <c r="N70" s="154"/>
      <c r="O70" s="155"/>
      <c r="P70" s="153"/>
      <c r="Q70" s="154"/>
      <c r="R70" s="72"/>
      <c r="S70" s="73"/>
      <c r="T70" s="68"/>
      <c r="U70" s="125">
        <f t="shared" si="0"/>
        <v>0</v>
      </c>
      <c r="V70" s="62"/>
      <c r="W70" s="82"/>
      <c r="X70" s="132"/>
      <c r="Y70" s="133"/>
      <c r="Z70" s="136">
        <f t="shared" si="3"/>
        <v>0</v>
      </c>
      <c r="AA70" s="43">
        <f t="shared" si="4"/>
        <v>0</v>
      </c>
      <c r="AB70" s="30">
        <f t="shared" si="1"/>
        <v>0</v>
      </c>
      <c r="AC70" s="30">
        <f t="shared" si="2"/>
        <v>0</v>
      </c>
      <c r="AD70" s="30">
        <f t="shared" si="5"/>
        <v>0</v>
      </c>
      <c r="AE70" s="30">
        <f t="shared" si="6"/>
        <v>0</v>
      </c>
      <c r="AF70" s="24" t="s">
        <v>147</v>
      </c>
      <c r="AG70" s="25">
        <f t="shared" si="8"/>
        <v>0</v>
      </c>
      <c r="AH70" s="26">
        <f t="shared" si="9"/>
        <v>0</v>
      </c>
      <c r="AI70" s="25">
        <f t="shared" si="10"/>
        <v>0</v>
      </c>
      <c r="AJ70" s="26">
        <f t="shared" si="11"/>
        <v>0</v>
      </c>
      <c r="AK70" s="25">
        <f t="shared" si="12"/>
        <v>0</v>
      </c>
      <c r="AL70" s="26">
        <f t="shared" si="13"/>
        <v>0</v>
      </c>
      <c r="AM70" s="8"/>
      <c r="AN70" s="8"/>
      <c r="AO70" s="8"/>
    </row>
    <row r="71" spans="1:41" ht="23.15" customHeight="1">
      <c r="A71" s="35">
        <v>66</v>
      </c>
      <c r="B71" s="50"/>
      <c r="C71" s="50"/>
      <c r="D71" s="50"/>
      <c r="E71" s="50"/>
      <c r="F71" s="58"/>
      <c r="G71" s="77"/>
      <c r="H71" s="49"/>
      <c r="I71" s="49"/>
      <c r="J71" s="49"/>
      <c r="K71" s="151"/>
      <c r="L71" s="152"/>
      <c r="M71" s="153"/>
      <c r="N71" s="154"/>
      <c r="O71" s="155"/>
      <c r="P71" s="153"/>
      <c r="Q71" s="154"/>
      <c r="R71" s="72"/>
      <c r="S71" s="73"/>
      <c r="T71" s="68"/>
      <c r="U71" s="125">
        <f t="shared" ref="U71:U134" si="14">IF(C71="その他※対象外",0,ROUNDDOWN(IF(ISNUMBER(O71),O71*0.065*IF($C71="医療機関等",14/12,1),IF(H71="○",IF(AND(G71="",P71&lt;&gt;"",Q71&lt;&gt;""),((P71+Q71)*6/1.065)*0.065*IF($C71="医療機関等",14/12,1),IF(L71&lt;&gt;"",L71,((M71+N71)*6/1.041))*0.065*IF($C71="医療機関等",14/12,1)),IF(G71="○",((M71+N71)*6/1.041)*0.065*IF($C71="医療機関等",14/12,1),IF(OR(J71="○",I71="○"),((P71+Q71)*6/1.065)*0.065*IF($C71="医療機関等",14/12,1),IF(K71="○",((P71+Q71)*6/1.065)*0.065*IF($C71="医療機関等",8/12,6/12),SUM(AB71:AE71)*0.065*IF(K71="○",0.5,1)*IF($C71="医療機関等",14/12,1))))))*IF(AND(ISNUMBER(R71),ISNUMBER(S71)),S71/R71,1)*IF(OR($D71="病院",$D71="有床診療所"),IF(T71="",0.5,T71),0.5),-3))</f>
        <v>0</v>
      </c>
      <c r="V71" s="62"/>
      <c r="W71" s="82"/>
      <c r="X71" s="132"/>
      <c r="Y71" s="133"/>
      <c r="Z71" s="136">
        <f t="shared" ref="Z71:Z134" si="15">ROUNDDOWN(IF(OR(D71="短期入所（空床型を除く）",D71="共同生活援助",D71="宿泊型自立訓練"), IF(W71="無",0, MIN(MAX(0,(Y71-X71)*0.5)*IF(K71="○",0.5,1), V71*18000*IF(K71="○",0.5,1))), IF(OR(D71="病院",D71="有床診療所"), V71*30200*IF(K71="○",8/14,1), IF(OR(D71="障害者支援施設",D71="障害児入所施設"), V71*18000*IF(K71="○",0.5,1), 0))), -3)</f>
        <v>0</v>
      </c>
      <c r="AA71" s="43">
        <f t="shared" ref="AA71:AA134" si="16">SUM(U71,Z71)</f>
        <v>0</v>
      </c>
      <c r="AB71" s="30">
        <f t="shared" ref="AB71:AB134" si="17">IF(AND($R71&lt;&gt;"",$S71&lt;&gt;""),$L71*$S71/$R71,IF($L71&lt;&gt;"",$L71,0))</f>
        <v>0</v>
      </c>
      <c r="AC71" s="30">
        <f t="shared" ref="AC71:AC134" si="18">IF(AND($R71&lt;&gt;"",$S71&lt;&gt;""),SUM($M71:$N71)/1.041*6*$S71/$R71,IF(OR($L71=0,$L71=""),SUM($M71:$N71)/1.041*6,0))</f>
        <v>0</v>
      </c>
      <c r="AD71" s="30">
        <f t="shared" si="5"/>
        <v>0</v>
      </c>
      <c r="AE71" s="30">
        <f t="shared" si="6"/>
        <v>0</v>
      </c>
      <c r="AF71" s="24" t="s">
        <v>136</v>
      </c>
      <c r="AG71" s="25">
        <f t="shared" si="8"/>
        <v>0</v>
      </c>
      <c r="AH71" s="26">
        <f t="shared" si="9"/>
        <v>0</v>
      </c>
      <c r="AI71" s="25">
        <f t="shared" si="10"/>
        <v>0</v>
      </c>
      <c r="AJ71" s="26">
        <f t="shared" si="11"/>
        <v>0</v>
      </c>
      <c r="AK71" s="25">
        <f t="shared" si="12"/>
        <v>0</v>
      </c>
      <c r="AL71" s="26">
        <f t="shared" si="13"/>
        <v>0</v>
      </c>
      <c r="AM71" s="33"/>
      <c r="AN71" s="8"/>
      <c r="AO71" s="8"/>
    </row>
    <row r="72" spans="1:41" ht="23.15" customHeight="1">
      <c r="A72" s="35">
        <v>67</v>
      </c>
      <c r="B72" s="50"/>
      <c r="C72" s="50"/>
      <c r="D72" s="50"/>
      <c r="E72" s="50"/>
      <c r="F72" s="58"/>
      <c r="G72" s="77"/>
      <c r="H72" s="49"/>
      <c r="I72" s="49"/>
      <c r="J72" s="49"/>
      <c r="K72" s="151"/>
      <c r="L72" s="152"/>
      <c r="M72" s="153"/>
      <c r="N72" s="154"/>
      <c r="O72" s="155"/>
      <c r="P72" s="153"/>
      <c r="Q72" s="154"/>
      <c r="R72" s="72"/>
      <c r="S72" s="73"/>
      <c r="T72" s="68"/>
      <c r="U72" s="125">
        <f t="shared" si="14"/>
        <v>0</v>
      </c>
      <c r="V72" s="62"/>
      <c r="W72" s="82"/>
      <c r="X72" s="132"/>
      <c r="Y72" s="133"/>
      <c r="Z72" s="136">
        <f t="shared" si="15"/>
        <v>0</v>
      </c>
      <c r="AA72" s="43">
        <f t="shared" si="16"/>
        <v>0</v>
      </c>
      <c r="AB72" s="30">
        <f t="shared" si="17"/>
        <v>0</v>
      </c>
      <c r="AC72" s="30">
        <f t="shared" si="18"/>
        <v>0</v>
      </c>
      <c r="AD72" s="30">
        <f t="shared" ref="AD72:AD135" si="19">IF(AND($R72&lt;&gt;"",$S72&lt;&gt;""),$O72*$S72/$R72,IF($O72&lt;&gt;"",$O72,0))</f>
        <v>0</v>
      </c>
      <c r="AE72" s="30">
        <f t="shared" ref="AE72:AE135" si="20">IF(AND($R72&lt;&gt;"",$S72&lt;&gt;""),SUM($P72:$Q72)/1.065*6*$S72/$R72,IF(OR($O72=0,$O72=""),SUM($P72:$Q72)/1.065*6,0))</f>
        <v>0</v>
      </c>
      <c r="AF72" s="24" t="s">
        <v>143</v>
      </c>
      <c r="AG72" s="25">
        <f t="shared" si="8"/>
        <v>0</v>
      </c>
      <c r="AH72" s="26">
        <f t="shared" si="9"/>
        <v>0</v>
      </c>
      <c r="AI72" s="25">
        <f t="shared" si="10"/>
        <v>0</v>
      </c>
      <c r="AJ72" s="26">
        <f t="shared" si="11"/>
        <v>0</v>
      </c>
      <c r="AK72" s="25">
        <f t="shared" si="12"/>
        <v>0</v>
      </c>
      <c r="AL72" s="26">
        <f t="shared" si="13"/>
        <v>0</v>
      </c>
      <c r="AM72" s="33"/>
      <c r="AN72" s="8"/>
      <c r="AO72" s="8"/>
    </row>
    <row r="73" spans="1:41" ht="23.15" customHeight="1">
      <c r="A73" s="35">
        <v>68</v>
      </c>
      <c r="B73" s="50"/>
      <c r="C73" s="50"/>
      <c r="D73" s="50"/>
      <c r="E73" s="50"/>
      <c r="F73" s="58"/>
      <c r="G73" s="77"/>
      <c r="H73" s="49"/>
      <c r="I73" s="49"/>
      <c r="J73" s="49"/>
      <c r="K73" s="151"/>
      <c r="L73" s="152"/>
      <c r="M73" s="153"/>
      <c r="N73" s="154"/>
      <c r="O73" s="155"/>
      <c r="P73" s="153"/>
      <c r="Q73" s="154"/>
      <c r="R73" s="72"/>
      <c r="S73" s="73"/>
      <c r="T73" s="68"/>
      <c r="U73" s="125">
        <f t="shared" si="14"/>
        <v>0</v>
      </c>
      <c r="V73" s="62"/>
      <c r="W73" s="82"/>
      <c r="X73" s="132"/>
      <c r="Y73" s="133"/>
      <c r="Z73" s="136">
        <f t="shared" si="15"/>
        <v>0</v>
      </c>
      <c r="AA73" s="43">
        <f t="shared" si="16"/>
        <v>0</v>
      </c>
      <c r="AB73" s="30">
        <f t="shared" si="17"/>
        <v>0</v>
      </c>
      <c r="AC73" s="30">
        <f t="shared" si="18"/>
        <v>0</v>
      </c>
      <c r="AD73" s="30">
        <f t="shared" si="19"/>
        <v>0</v>
      </c>
      <c r="AE73" s="30">
        <f t="shared" si="20"/>
        <v>0</v>
      </c>
      <c r="AF73" s="24" t="s">
        <v>141</v>
      </c>
      <c r="AG73" s="25">
        <f t="shared" si="8"/>
        <v>0</v>
      </c>
      <c r="AH73" s="26">
        <f t="shared" si="9"/>
        <v>0</v>
      </c>
      <c r="AI73" s="25">
        <f t="shared" si="10"/>
        <v>0</v>
      </c>
      <c r="AJ73" s="26">
        <f t="shared" si="11"/>
        <v>0</v>
      </c>
      <c r="AK73" s="25">
        <f t="shared" si="12"/>
        <v>0</v>
      </c>
      <c r="AL73" s="26">
        <f t="shared" si="13"/>
        <v>0</v>
      </c>
      <c r="AM73" s="33"/>
      <c r="AN73" s="8"/>
      <c r="AO73" s="8"/>
    </row>
    <row r="74" spans="1:41" ht="23.15" customHeight="1">
      <c r="A74" s="35">
        <v>69</v>
      </c>
      <c r="B74" s="50"/>
      <c r="C74" s="50"/>
      <c r="D74" s="50"/>
      <c r="E74" s="50"/>
      <c r="F74" s="58"/>
      <c r="G74" s="77"/>
      <c r="H74" s="49"/>
      <c r="I74" s="49"/>
      <c r="J74" s="49"/>
      <c r="K74" s="151"/>
      <c r="L74" s="152"/>
      <c r="M74" s="153"/>
      <c r="N74" s="154"/>
      <c r="O74" s="155"/>
      <c r="P74" s="153"/>
      <c r="Q74" s="154"/>
      <c r="R74" s="72"/>
      <c r="S74" s="73"/>
      <c r="T74" s="68"/>
      <c r="U74" s="125">
        <f t="shared" si="14"/>
        <v>0</v>
      </c>
      <c r="V74" s="62"/>
      <c r="W74" s="82"/>
      <c r="X74" s="132"/>
      <c r="Y74" s="133"/>
      <c r="Z74" s="136">
        <f t="shared" si="15"/>
        <v>0</v>
      </c>
      <c r="AA74" s="43">
        <f t="shared" si="16"/>
        <v>0</v>
      </c>
      <c r="AB74" s="30">
        <f t="shared" si="17"/>
        <v>0</v>
      </c>
      <c r="AC74" s="30">
        <f t="shared" si="18"/>
        <v>0</v>
      </c>
      <c r="AD74" s="30">
        <f t="shared" si="19"/>
        <v>0</v>
      </c>
      <c r="AE74" s="30">
        <f t="shared" si="20"/>
        <v>0</v>
      </c>
      <c r="AF74" s="24" t="s">
        <v>145</v>
      </c>
      <c r="AG74" s="25">
        <f t="shared" si="8"/>
        <v>0</v>
      </c>
      <c r="AH74" s="26">
        <f t="shared" si="9"/>
        <v>0</v>
      </c>
      <c r="AI74" s="25">
        <f t="shared" si="10"/>
        <v>0</v>
      </c>
      <c r="AJ74" s="26">
        <f t="shared" si="11"/>
        <v>0</v>
      </c>
      <c r="AK74" s="25">
        <f t="shared" si="12"/>
        <v>0</v>
      </c>
      <c r="AL74" s="26">
        <f t="shared" si="13"/>
        <v>0</v>
      </c>
      <c r="AM74" s="33"/>
      <c r="AN74" s="8"/>
      <c r="AO74" s="8"/>
    </row>
    <row r="75" spans="1:41" ht="23.15" customHeight="1">
      <c r="A75" s="35">
        <v>70</v>
      </c>
      <c r="B75" s="50"/>
      <c r="C75" s="50"/>
      <c r="D75" s="50"/>
      <c r="E75" s="50"/>
      <c r="F75" s="58"/>
      <c r="G75" s="77"/>
      <c r="H75" s="49"/>
      <c r="I75" s="49"/>
      <c r="J75" s="49"/>
      <c r="K75" s="151"/>
      <c r="L75" s="152"/>
      <c r="M75" s="153"/>
      <c r="N75" s="154"/>
      <c r="O75" s="155"/>
      <c r="P75" s="153"/>
      <c r="Q75" s="154"/>
      <c r="R75" s="72"/>
      <c r="S75" s="73"/>
      <c r="T75" s="68"/>
      <c r="U75" s="125">
        <f t="shared" si="14"/>
        <v>0</v>
      </c>
      <c r="V75" s="62"/>
      <c r="W75" s="82"/>
      <c r="X75" s="132"/>
      <c r="Y75" s="133"/>
      <c r="Z75" s="136">
        <f t="shared" si="15"/>
        <v>0</v>
      </c>
      <c r="AA75" s="43">
        <f t="shared" si="16"/>
        <v>0</v>
      </c>
      <c r="AB75" s="30">
        <f t="shared" si="17"/>
        <v>0</v>
      </c>
      <c r="AC75" s="30">
        <f t="shared" si="18"/>
        <v>0</v>
      </c>
      <c r="AD75" s="30">
        <f t="shared" si="19"/>
        <v>0</v>
      </c>
      <c r="AE75" s="30">
        <f t="shared" si="20"/>
        <v>0</v>
      </c>
      <c r="AF75" s="27" t="s">
        <v>137</v>
      </c>
      <c r="AG75" s="28">
        <f t="shared" si="8"/>
        <v>0</v>
      </c>
      <c r="AH75" s="29">
        <f t="shared" si="9"/>
        <v>0</v>
      </c>
      <c r="AI75" s="28">
        <f t="shared" si="10"/>
        <v>0</v>
      </c>
      <c r="AJ75" s="29">
        <f t="shared" si="11"/>
        <v>0</v>
      </c>
      <c r="AK75" s="28">
        <f t="shared" si="12"/>
        <v>0</v>
      </c>
      <c r="AL75" s="29">
        <f t="shared" si="13"/>
        <v>0</v>
      </c>
      <c r="AM75" s="8"/>
      <c r="AN75" s="8"/>
      <c r="AO75" s="8"/>
    </row>
    <row r="76" spans="1:41" ht="23.15" customHeight="1">
      <c r="A76" s="35">
        <v>71</v>
      </c>
      <c r="B76" s="50"/>
      <c r="C76" s="50"/>
      <c r="D76" s="50"/>
      <c r="E76" s="50"/>
      <c r="F76" s="58"/>
      <c r="G76" s="77"/>
      <c r="H76" s="49"/>
      <c r="I76" s="49"/>
      <c r="J76" s="49"/>
      <c r="K76" s="151"/>
      <c r="L76" s="152"/>
      <c r="M76" s="153"/>
      <c r="N76" s="154"/>
      <c r="O76" s="155"/>
      <c r="P76" s="153"/>
      <c r="Q76" s="154"/>
      <c r="R76" s="72"/>
      <c r="S76" s="73"/>
      <c r="T76" s="68"/>
      <c r="U76" s="125">
        <f t="shared" si="14"/>
        <v>0</v>
      </c>
      <c r="V76" s="62"/>
      <c r="W76" s="82"/>
      <c r="X76" s="132"/>
      <c r="Y76" s="133"/>
      <c r="Z76" s="136">
        <f t="shared" si="15"/>
        <v>0</v>
      </c>
      <c r="AA76" s="43">
        <f t="shared" si="16"/>
        <v>0</v>
      </c>
      <c r="AB76" s="30">
        <f t="shared" si="17"/>
        <v>0</v>
      </c>
      <c r="AC76" s="30">
        <f t="shared" si="18"/>
        <v>0</v>
      </c>
      <c r="AD76" s="30">
        <f t="shared" si="19"/>
        <v>0</v>
      </c>
      <c r="AE76" s="30">
        <f t="shared" si="20"/>
        <v>0</v>
      </c>
      <c r="AF76" s="8"/>
      <c r="AG76" s="8"/>
      <c r="AH76" s="8"/>
      <c r="AI76" s="8"/>
      <c r="AJ76" s="8"/>
      <c r="AK76" s="8"/>
      <c r="AL76" s="8"/>
      <c r="AM76" s="8"/>
      <c r="AN76" s="8"/>
      <c r="AO76" s="8"/>
    </row>
    <row r="77" spans="1:41" ht="23.15" customHeight="1">
      <c r="A77" s="35">
        <v>72</v>
      </c>
      <c r="B77" s="50"/>
      <c r="C77" s="50"/>
      <c r="D77" s="50"/>
      <c r="E77" s="50"/>
      <c r="F77" s="58"/>
      <c r="G77" s="77"/>
      <c r="H77" s="49"/>
      <c r="I77" s="49"/>
      <c r="J77" s="49"/>
      <c r="K77" s="151"/>
      <c r="L77" s="152"/>
      <c r="M77" s="153"/>
      <c r="N77" s="154"/>
      <c r="O77" s="155"/>
      <c r="P77" s="153"/>
      <c r="Q77" s="154"/>
      <c r="R77" s="72"/>
      <c r="S77" s="73"/>
      <c r="T77" s="68"/>
      <c r="U77" s="125">
        <f t="shared" si="14"/>
        <v>0</v>
      </c>
      <c r="V77" s="62"/>
      <c r="W77" s="82"/>
      <c r="X77" s="132"/>
      <c r="Y77" s="133"/>
      <c r="Z77" s="136">
        <f t="shared" si="15"/>
        <v>0</v>
      </c>
      <c r="AA77" s="43">
        <f t="shared" si="16"/>
        <v>0</v>
      </c>
      <c r="AB77" s="30">
        <f t="shared" si="17"/>
        <v>0</v>
      </c>
      <c r="AC77" s="30">
        <f t="shared" si="18"/>
        <v>0</v>
      </c>
      <c r="AD77" s="30">
        <f t="shared" si="19"/>
        <v>0</v>
      </c>
      <c r="AE77" s="30">
        <f t="shared" si="20"/>
        <v>0</v>
      </c>
      <c r="AF77" s="8"/>
      <c r="AG77" s="8"/>
      <c r="AH77" s="8"/>
      <c r="AI77" s="8"/>
      <c r="AJ77" s="8"/>
      <c r="AK77" s="8"/>
      <c r="AL77" s="8"/>
      <c r="AM77" s="8"/>
      <c r="AN77" s="8"/>
      <c r="AO77" s="8"/>
    </row>
    <row r="78" spans="1:41" ht="23.15" customHeight="1">
      <c r="A78" s="35">
        <v>73</v>
      </c>
      <c r="B78" s="50"/>
      <c r="C78" s="50"/>
      <c r="D78" s="50"/>
      <c r="E78" s="50"/>
      <c r="F78" s="58"/>
      <c r="G78" s="77"/>
      <c r="H78" s="49"/>
      <c r="I78" s="49"/>
      <c r="J78" s="49"/>
      <c r="K78" s="151"/>
      <c r="L78" s="152"/>
      <c r="M78" s="153"/>
      <c r="N78" s="154"/>
      <c r="O78" s="155"/>
      <c r="P78" s="153"/>
      <c r="Q78" s="154"/>
      <c r="R78" s="72"/>
      <c r="S78" s="73"/>
      <c r="T78" s="68"/>
      <c r="U78" s="125">
        <f t="shared" si="14"/>
        <v>0</v>
      </c>
      <c r="V78" s="62"/>
      <c r="W78" s="82"/>
      <c r="X78" s="132"/>
      <c r="Y78" s="133"/>
      <c r="Z78" s="136">
        <f t="shared" si="15"/>
        <v>0</v>
      </c>
      <c r="AA78" s="43">
        <f t="shared" si="16"/>
        <v>0</v>
      </c>
      <c r="AB78" s="30">
        <f t="shared" si="17"/>
        <v>0</v>
      </c>
      <c r="AC78" s="30">
        <f t="shared" si="18"/>
        <v>0</v>
      </c>
      <c r="AD78" s="30">
        <f t="shared" si="19"/>
        <v>0</v>
      </c>
      <c r="AE78" s="30">
        <f t="shared" si="20"/>
        <v>0</v>
      </c>
      <c r="AF78" s="8"/>
      <c r="AG78" s="8"/>
      <c r="AH78" s="8"/>
      <c r="AI78" s="8"/>
      <c r="AJ78" s="8"/>
      <c r="AK78" s="8"/>
      <c r="AL78" s="8"/>
      <c r="AM78" s="8"/>
      <c r="AN78" s="8"/>
      <c r="AO78" s="8"/>
    </row>
    <row r="79" spans="1:41" ht="23.15" customHeight="1">
      <c r="A79" s="35">
        <v>74</v>
      </c>
      <c r="B79" s="50"/>
      <c r="C79" s="50"/>
      <c r="D79" s="50"/>
      <c r="E79" s="50"/>
      <c r="F79" s="58"/>
      <c r="G79" s="77"/>
      <c r="H79" s="49"/>
      <c r="I79" s="49"/>
      <c r="J79" s="49"/>
      <c r="K79" s="151"/>
      <c r="L79" s="152"/>
      <c r="M79" s="153"/>
      <c r="N79" s="154"/>
      <c r="O79" s="155"/>
      <c r="P79" s="153"/>
      <c r="Q79" s="154"/>
      <c r="R79" s="72"/>
      <c r="S79" s="73"/>
      <c r="T79" s="68"/>
      <c r="U79" s="125">
        <f t="shared" si="14"/>
        <v>0</v>
      </c>
      <c r="V79" s="62"/>
      <c r="W79" s="82"/>
      <c r="X79" s="132"/>
      <c r="Y79" s="133"/>
      <c r="Z79" s="136">
        <f t="shared" si="15"/>
        <v>0</v>
      </c>
      <c r="AA79" s="43">
        <f t="shared" si="16"/>
        <v>0</v>
      </c>
      <c r="AB79" s="30">
        <f t="shared" si="17"/>
        <v>0</v>
      </c>
      <c r="AC79" s="30">
        <f t="shared" si="18"/>
        <v>0</v>
      </c>
      <c r="AD79" s="30">
        <f t="shared" si="19"/>
        <v>0</v>
      </c>
      <c r="AE79" s="30">
        <f t="shared" si="20"/>
        <v>0</v>
      </c>
      <c r="AF79" s="8"/>
      <c r="AG79" s="8"/>
      <c r="AH79" s="8"/>
      <c r="AI79" s="8"/>
      <c r="AJ79" s="8"/>
      <c r="AK79" s="8"/>
      <c r="AL79" s="8"/>
      <c r="AM79" s="8"/>
      <c r="AN79" s="8"/>
      <c r="AO79" s="8"/>
    </row>
    <row r="80" spans="1:41" ht="23.15" customHeight="1">
      <c r="A80" s="35">
        <v>75</v>
      </c>
      <c r="B80" s="50"/>
      <c r="C80" s="50"/>
      <c r="D80" s="50"/>
      <c r="E80" s="50"/>
      <c r="F80" s="58"/>
      <c r="G80" s="77"/>
      <c r="H80" s="49"/>
      <c r="I80" s="49"/>
      <c r="J80" s="49"/>
      <c r="K80" s="151"/>
      <c r="L80" s="152"/>
      <c r="M80" s="153"/>
      <c r="N80" s="154"/>
      <c r="O80" s="155"/>
      <c r="P80" s="153"/>
      <c r="Q80" s="154"/>
      <c r="R80" s="72"/>
      <c r="S80" s="73"/>
      <c r="T80" s="68"/>
      <c r="U80" s="125">
        <f t="shared" si="14"/>
        <v>0</v>
      </c>
      <c r="V80" s="62"/>
      <c r="W80" s="82"/>
      <c r="X80" s="132"/>
      <c r="Y80" s="133"/>
      <c r="Z80" s="136">
        <f t="shared" si="15"/>
        <v>0</v>
      </c>
      <c r="AA80" s="43">
        <f t="shared" si="16"/>
        <v>0</v>
      </c>
      <c r="AB80" s="30">
        <f t="shared" si="17"/>
        <v>0</v>
      </c>
      <c r="AC80" s="30">
        <f t="shared" si="18"/>
        <v>0</v>
      </c>
      <c r="AD80" s="30">
        <f t="shared" si="19"/>
        <v>0</v>
      </c>
      <c r="AE80" s="30">
        <f t="shared" si="20"/>
        <v>0</v>
      </c>
      <c r="AF80" s="8"/>
      <c r="AG80" s="8"/>
      <c r="AH80" s="8"/>
      <c r="AI80" s="8"/>
      <c r="AJ80" s="8"/>
      <c r="AK80" s="8"/>
      <c r="AL80" s="8"/>
      <c r="AM80" s="8"/>
      <c r="AN80" s="8"/>
      <c r="AO80" s="8"/>
    </row>
    <row r="81" spans="1:41" ht="23.15" customHeight="1">
      <c r="A81" s="35">
        <v>76</v>
      </c>
      <c r="B81" s="50"/>
      <c r="C81" s="50"/>
      <c r="D81" s="50"/>
      <c r="E81" s="50"/>
      <c r="F81" s="58"/>
      <c r="G81" s="77"/>
      <c r="H81" s="49"/>
      <c r="I81" s="49"/>
      <c r="J81" s="49"/>
      <c r="K81" s="151"/>
      <c r="L81" s="152"/>
      <c r="M81" s="153"/>
      <c r="N81" s="154"/>
      <c r="O81" s="155"/>
      <c r="P81" s="153"/>
      <c r="Q81" s="154"/>
      <c r="R81" s="72"/>
      <c r="S81" s="73"/>
      <c r="T81" s="68"/>
      <c r="U81" s="125">
        <f t="shared" si="14"/>
        <v>0</v>
      </c>
      <c r="V81" s="62"/>
      <c r="W81" s="82"/>
      <c r="X81" s="132"/>
      <c r="Y81" s="133"/>
      <c r="Z81" s="136">
        <f t="shared" si="15"/>
        <v>0</v>
      </c>
      <c r="AA81" s="43">
        <f t="shared" si="16"/>
        <v>0</v>
      </c>
      <c r="AB81" s="30">
        <f t="shared" si="17"/>
        <v>0</v>
      </c>
      <c r="AC81" s="30">
        <f t="shared" si="18"/>
        <v>0</v>
      </c>
      <c r="AD81" s="30">
        <f t="shared" si="19"/>
        <v>0</v>
      </c>
      <c r="AE81" s="30">
        <f t="shared" si="20"/>
        <v>0</v>
      </c>
      <c r="AF81" s="8"/>
      <c r="AG81" s="8"/>
      <c r="AH81" s="8"/>
      <c r="AI81" s="8"/>
      <c r="AJ81" s="8"/>
      <c r="AK81" s="8"/>
      <c r="AL81" s="8"/>
      <c r="AM81" s="8"/>
      <c r="AN81" s="8"/>
      <c r="AO81" s="8"/>
    </row>
    <row r="82" spans="1:41" ht="23.15" customHeight="1">
      <c r="A82" s="35">
        <v>77</v>
      </c>
      <c r="B82" s="50"/>
      <c r="C82" s="50"/>
      <c r="D82" s="50"/>
      <c r="E82" s="50"/>
      <c r="F82" s="58"/>
      <c r="G82" s="77"/>
      <c r="H82" s="49"/>
      <c r="I82" s="49"/>
      <c r="J82" s="49"/>
      <c r="K82" s="151"/>
      <c r="L82" s="152"/>
      <c r="M82" s="153"/>
      <c r="N82" s="154"/>
      <c r="O82" s="155"/>
      <c r="P82" s="153"/>
      <c r="Q82" s="154"/>
      <c r="R82" s="72"/>
      <c r="S82" s="73"/>
      <c r="T82" s="68"/>
      <c r="U82" s="125">
        <f t="shared" si="14"/>
        <v>0</v>
      </c>
      <c r="V82" s="62"/>
      <c r="W82" s="82"/>
      <c r="X82" s="132"/>
      <c r="Y82" s="133"/>
      <c r="Z82" s="136">
        <f t="shared" si="15"/>
        <v>0</v>
      </c>
      <c r="AA82" s="43">
        <f t="shared" si="16"/>
        <v>0</v>
      </c>
      <c r="AB82" s="30">
        <f t="shared" si="17"/>
        <v>0</v>
      </c>
      <c r="AC82" s="30">
        <f t="shared" si="18"/>
        <v>0</v>
      </c>
      <c r="AD82" s="30">
        <f t="shared" si="19"/>
        <v>0</v>
      </c>
      <c r="AE82" s="30">
        <f t="shared" si="20"/>
        <v>0</v>
      </c>
      <c r="AF82" s="8"/>
      <c r="AG82" s="8"/>
      <c r="AH82" s="8"/>
      <c r="AI82" s="8"/>
      <c r="AJ82" s="8"/>
      <c r="AK82" s="8"/>
      <c r="AL82" s="8"/>
      <c r="AM82" s="8"/>
      <c r="AN82" s="8"/>
      <c r="AO82" s="8"/>
    </row>
    <row r="83" spans="1:41" ht="23.15" customHeight="1">
      <c r="A83" s="35">
        <v>78</v>
      </c>
      <c r="B83" s="50"/>
      <c r="C83" s="50"/>
      <c r="D83" s="50"/>
      <c r="E83" s="50"/>
      <c r="F83" s="58"/>
      <c r="G83" s="77"/>
      <c r="H83" s="49"/>
      <c r="I83" s="49"/>
      <c r="J83" s="49"/>
      <c r="K83" s="151"/>
      <c r="L83" s="152"/>
      <c r="M83" s="153"/>
      <c r="N83" s="154"/>
      <c r="O83" s="155"/>
      <c r="P83" s="153"/>
      <c r="Q83" s="154"/>
      <c r="R83" s="72"/>
      <c r="S83" s="73"/>
      <c r="T83" s="68"/>
      <c r="U83" s="125">
        <f t="shared" si="14"/>
        <v>0</v>
      </c>
      <c r="V83" s="62"/>
      <c r="W83" s="82"/>
      <c r="X83" s="132"/>
      <c r="Y83" s="133"/>
      <c r="Z83" s="136">
        <f t="shared" si="15"/>
        <v>0</v>
      </c>
      <c r="AA83" s="43">
        <f t="shared" si="16"/>
        <v>0</v>
      </c>
      <c r="AB83" s="30">
        <f t="shared" si="17"/>
        <v>0</v>
      </c>
      <c r="AC83" s="30">
        <f t="shared" si="18"/>
        <v>0</v>
      </c>
      <c r="AD83" s="30">
        <f t="shared" si="19"/>
        <v>0</v>
      </c>
      <c r="AE83" s="30">
        <f t="shared" si="20"/>
        <v>0</v>
      </c>
      <c r="AF83" s="8"/>
      <c r="AG83" s="8"/>
      <c r="AH83" s="8"/>
      <c r="AI83" s="8"/>
      <c r="AJ83" s="8"/>
      <c r="AK83" s="8"/>
      <c r="AL83" s="8"/>
      <c r="AM83" s="8"/>
      <c r="AN83" s="8"/>
      <c r="AO83" s="8"/>
    </row>
    <row r="84" spans="1:41" ht="23.15" customHeight="1">
      <c r="A84" s="35">
        <v>79</v>
      </c>
      <c r="B84" s="50"/>
      <c r="C84" s="50"/>
      <c r="D84" s="50"/>
      <c r="E84" s="50"/>
      <c r="F84" s="58"/>
      <c r="G84" s="77"/>
      <c r="H84" s="49"/>
      <c r="I84" s="49"/>
      <c r="J84" s="49"/>
      <c r="K84" s="151"/>
      <c r="L84" s="152"/>
      <c r="M84" s="153"/>
      <c r="N84" s="154"/>
      <c r="O84" s="155"/>
      <c r="P84" s="153"/>
      <c r="Q84" s="154"/>
      <c r="R84" s="72"/>
      <c r="S84" s="73"/>
      <c r="T84" s="68"/>
      <c r="U84" s="125">
        <f t="shared" si="14"/>
        <v>0</v>
      </c>
      <c r="V84" s="62"/>
      <c r="W84" s="82"/>
      <c r="X84" s="132"/>
      <c r="Y84" s="133"/>
      <c r="Z84" s="136">
        <f t="shared" si="15"/>
        <v>0</v>
      </c>
      <c r="AA84" s="43">
        <f t="shared" si="16"/>
        <v>0</v>
      </c>
      <c r="AB84" s="30">
        <f t="shared" si="17"/>
        <v>0</v>
      </c>
      <c r="AC84" s="30">
        <f t="shared" si="18"/>
        <v>0</v>
      </c>
      <c r="AD84" s="30">
        <f t="shared" si="19"/>
        <v>0</v>
      </c>
      <c r="AE84" s="30">
        <f t="shared" si="20"/>
        <v>0</v>
      </c>
      <c r="AF84" s="8"/>
      <c r="AG84" s="8"/>
      <c r="AH84" s="8"/>
      <c r="AI84" s="8"/>
      <c r="AJ84" s="8"/>
      <c r="AK84" s="8"/>
      <c r="AL84" s="8"/>
      <c r="AM84" s="8"/>
      <c r="AN84" s="8"/>
      <c r="AO84" s="8"/>
    </row>
    <row r="85" spans="1:41" ht="23.15" customHeight="1">
      <c r="A85" s="35">
        <v>80</v>
      </c>
      <c r="B85" s="50"/>
      <c r="C85" s="50"/>
      <c r="D85" s="50"/>
      <c r="E85" s="50"/>
      <c r="F85" s="58"/>
      <c r="G85" s="77"/>
      <c r="H85" s="49"/>
      <c r="I85" s="49"/>
      <c r="J85" s="49"/>
      <c r="K85" s="151"/>
      <c r="L85" s="152"/>
      <c r="M85" s="153"/>
      <c r="N85" s="154"/>
      <c r="O85" s="155"/>
      <c r="P85" s="153"/>
      <c r="Q85" s="154"/>
      <c r="R85" s="72"/>
      <c r="S85" s="73"/>
      <c r="T85" s="68"/>
      <c r="U85" s="125">
        <f t="shared" si="14"/>
        <v>0</v>
      </c>
      <c r="V85" s="62"/>
      <c r="W85" s="82"/>
      <c r="X85" s="132"/>
      <c r="Y85" s="133"/>
      <c r="Z85" s="136">
        <f t="shared" si="15"/>
        <v>0</v>
      </c>
      <c r="AA85" s="43">
        <f t="shared" si="16"/>
        <v>0</v>
      </c>
      <c r="AB85" s="30">
        <f t="shared" si="17"/>
        <v>0</v>
      </c>
      <c r="AC85" s="30">
        <f t="shared" si="18"/>
        <v>0</v>
      </c>
      <c r="AD85" s="30">
        <f t="shared" si="19"/>
        <v>0</v>
      </c>
      <c r="AE85" s="30">
        <f t="shared" si="20"/>
        <v>0</v>
      </c>
      <c r="AF85" s="8"/>
      <c r="AG85" s="8"/>
      <c r="AH85" s="8"/>
      <c r="AI85" s="8"/>
      <c r="AJ85" s="8"/>
      <c r="AK85" s="8"/>
      <c r="AL85" s="8"/>
      <c r="AM85" s="8"/>
      <c r="AN85" s="8"/>
      <c r="AO85" s="8"/>
    </row>
    <row r="86" spans="1:41" ht="23.15" customHeight="1">
      <c r="A86" s="35">
        <v>81</v>
      </c>
      <c r="B86" s="50"/>
      <c r="C86" s="50"/>
      <c r="D86" s="50"/>
      <c r="E86" s="50"/>
      <c r="F86" s="58"/>
      <c r="G86" s="77"/>
      <c r="H86" s="49"/>
      <c r="I86" s="49"/>
      <c r="J86" s="49"/>
      <c r="K86" s="151"/>
      <c r="L86" s="152"/>
      <c r="M86" s="153"/>
      <c r="N86" s="154"/>
      <c r="O86" s="155"/>
      <c r="P86" s="153"/>
      <c r="Q86" s="154"/>
      <c r="R86" s="72"/>
      <c r="S86" s="73"/>
      <c r="T86" s="68"/>
      <c r="U86" s="125">
        <f t="shared" si="14"/>
        <v>0</v>
      </c>
      <c r="V86" s="62"/>
      <c r="W86" s="82"/>
      <c r="X86" s="132"/>
      <c r="Y86" s="133"/>
      <c r="Z86" s="136">
        <f t="shared" si="15"/>
        <v>0</v>
      </c>
      <c r="AA86" s="43">
        <f t="shared" si="16"/>
        <v>0</v>
      </c>
      <c r="AB86" s="30">
        <f t="shared" si="17"/>
        <v>0</v>
      </c>
      <c r="AC86" s="30">
        <f t="shared" si="18"/>
        <v>0</v>
      </c>
      <c r="AD86" s="30">
        <f t="shared" si="19"/>
        <v>0</v>
      </c>
      <c r="AE86" s="30">
        <f t="shared" si="20"/>
        <v>0</v>
      </c>
      <c r="AF86" s="8"/>
      <c r="AG86" s="8"/>
      <c r="AH86" s="8"/>
      <c r="AI86" s="8"/>
      <c r="AJ86" s="8"/>
      <c r="AK86" s="8"/>
      <c r="AL86" s="8"/>
      <c r="AM86" s="8"/>
      <c r="AN86" s="8"/>
      <c r="AO86" s="8"/>
    </row>
    <row r="87" spans="1:41" ht="23.15" customHeight="1">
      <c r="A87" s="35">
        <v>82</v>
      </c>
      <c r="B87" s="50"/>
      <c r="C87" s="50"/>
      <c r="D87" s="50"/>
      <c r="E87" s="50"/>
      <c r="F87" s="58"/>
      <c r="G87" s="77"/>
      <c r="H87" s="49"/>
      <c r="I87" s="49"/>
      <c r="J87" s="49"/>
      <c r="K87" s="151"/>
      <c r="L87" s="152"/>
      <c r="M87" s="153"/>
      <c r="N87" s="154"/>
      <c r="O87" s="155"/>
      <c r="P87" s="153"/>
      <c r="Q87" s="154"/>
      <c r="R87" s="72"/>
      <c r="S87" s="73"/>
      <c r="T87" s="68"/>
      <c r="U87" s="125">
        <f t="shared" si="14"/>
        <v>0</v>
      </c>
      <c r="V87" s="62"/>
      <c r="W87" s="82"/>
      <c r="X87" s="132"/>
      <c r="Y87" s="133"/>
      <c r="Z87" s="136">
        <f t="shared" si="15"/>
        <v>0</v>
      </c>
      <c r="AA87" s="43">
        <f t="shared" si="16"/>
        <v>0</v>
      </c>
      <c r="AB87" s="30">
        <f t="shared" si="17"/>
        <v>0</v>
      </c>
      <c r="AC87" s="30">
        <f t="shared" si="18"/>
        <v>0</v>
      </c>
      <c r="AD87" s="30">
        <f t="shared" si="19"/>
        <v>0</v>
      </c>
      <c r="AE87" s="30">
        <f t="shared" si="20"/>
        <v>0</v>
      </c>
      <c r="AF87" s="8"/>
      <c r="AG87" s="8"/>
      <c r="AH87" s="8"/>
      <c r="AI87" s="8"/>
      <c r="AJ87" s="8"/>
      <c r="AK87" s="8"/>
      <c r="AL87" s="8"/>
      <c r="AM87" s="8"/>
      <c r="AN87" s="8"/>
      <c r="AO87" s="8"/>
    </row>
    <row r="88" spans="1:41" ht="23.15" customHeight="1">
      <c r="A88" s="35">
        <v>83</v>
      </c>
      <c r="B88" s="50"/>
      <c r="C88" s="50"/>
      <c r="D88" s="50"/>
      <c r="E88" s="50"/>
      <c r="F88" s="58"/>
      <c r="G88" s="77"/>
      <c r="H88" s="49"/>
      <c r="I88" s="49"/>
      <c r="J88" s="49"/>
      <c r="K88" s="151"/>
      <c r="L88" s="152"/>
      <c r="M88" s="153"/>
      <c r="N88" s="154"/>
      <c r="O88" s="155"/>
      <c r="P88" s="153"/>
      <c r="Q88" s="154"/>
      <c r="R88" s="72"/>
      <c r="S88" s="73"/>
      <c r="T88" s="68"/>
      <c r="U88" s="125">
        <f t="shared" si="14"/>
        <v>0</v>
      </c>
      <c r="V88" s="62"/>
      <c r="W88" s="82"/>
      <c r="X88" s="132"/>
      <c r="Y88" s="133"/>
      <c r="Z88" s="136">
        <f t="shared" si="15"/>
        <v>0</v>
      </c>
      <c r="AA88" s="43">
        <f t="shared" si="16"/>
        <v>0</v>
      </c>
      <c r="AB88" s="30">
        <f t="shared" si="17"/>
        <v>0</v>
      </c>
      <c r="AC88" s="30">
        <f t="shared" si="18"/>
        <v>0</v>
      </c>
      <c r="AD88" s="30">
        <f t="shared" si="19"/>
        <v>0</v>
      </c>
      <c r="AE88" s="30">
        <f t="shared" si="20"/>
        <v>0</v>
      </c>
      <c r="AF88" s="8"/>
      <c r="AG88" s="8"/>
      <c r="AH88" s="8"/>
      <c r="AI88" s="8"/>
      <c r="AJ88" s="8"/>
      <c r="AK88" s="8"/>
      <c r="AL88" s="8"/>
      <c r="AM88" s="8"/>
      <c r="AN88" s="8"/>
      <c r="AO88" s="8"/>
    </row>
    <row r="89" spans="1:41" ht="23.15" customHeight="1">
      <c r="A89" s="35">
        <v>84</v>
      </c>
      <c r="B89" s="50"/>
      <c r="C89" s="50"/>
      <c r="D89" s="50"/>
      <c r="E89" s="50"/>
      <c r="F89" s="58"/>
      <c r="G89" s="77"/>
      <c r="H89" s="49"/>
      <c r="I89" s="49"/>
      <c r="J89" s="49"/>
      <c r="K89" s="151"/>
      <c r="L89" s="152"/>
      <c r="M89" s="153"/>
      <c r="N89" s="154"/>
      <c r="O89" s="155"/>
      <c r="P89" s="153"/>
      <c r="Q89" s="154"/>
      <c r="R89" s="72"/>
      <c r="S89" s="73"/>
      <c r="T89" s="68"/>
      <c r="U89" s="125">
        <f t="shared" si="14"/>
        <v>0</v>
      </c>
      <c r="V89" s="62"/>
      <c r="W89" s="82"/>
      <c r="X89" s="132"/>
      <c r="Y89" s="133"/>
      <c r="Z89" s="136">
        <f t="shared" si="15"/>
        <v>0</v>
      </c>
      <c r="AA89" s="43">
        <f t="shared" si="16"/>
        <v>0</v>
      </c>
      <c r="AB89" s="30">
        <f t="shared" si="17"/>
        <v>0</v>
      </c>
      <c r="AC89" s="30">
        <f t="shared" si="18"/>
        <v>0</v>
      </c>
      <c r="AD89" s="30">
        <f t="shared" si="19"/>
        <v>0</v>
      </c>
      <c r="AE89" s="30">
        <f t="shared" si="20"/>
        <v>0</v>
      </c>
      <c r="AF89" s="8"/>
      <c r="AG89" s="8"/>
      <c r="AH89" s="8"/>
      <c r="AI89" s="8"/>
      <c r="AJ89" s="8"/>
      <c r="AK89" s="8"/>
      <c r="AL89" s="8"/>
      <c r="AM89" s="8"/>
      <c r="AN89" s="8"/>
      <c r="AO89" s="8"/>
    </row>
    <row r="90" spans="1:41" ht="23.15" customHeight="1">
      <c r="A90" s="35">
        <v>85</v>
      </c>
      <c r="B90" s="50"/>
      <c r="C90" s="50"/>
      <c r="D90" s="50"/>
      <c r="E90" s="50"/>
      <c r="F90" s="58"/>
      <c r="G90" s="77"/>
      <c r="H90" s="49"/>
      <c r="I90" s="49"/>
      <c r="J90" s="49"/>
      <c r="K90" s="151"/>
      <c r="L90" s="152"/>
      <c r="M90" s="153"/>
      <c r="N90" s="154"/>
      <c r="O90" s="155"/>
      <c r="P90" s="153"/>
      <c r="Q90" s="154"/>
      <c r="R90" s="72"/>
      <c r="S90" s="73"/>
      <c r="T90" s="68"/>
      <c r="U90" s="125">
        <f t="shared" si="14"/>
        <v>0</v>
      </c>
      <c r="V90" s="62"/>
      <c r="W90" s="82"/>
      <c r="X90" s="132"/>
      <c r="Y90" s="133"/>
      <c r="Z90" s="136">
        <f t="shared" si="15"/>
        <v>0</v>
      </c>
      <c r="AA90" s="43">
        <f t="shared" si="16"/>
        <v>0</v>
      </c>
      <c r="AB90" s="30">
        <f t="shared" si="17"/>
        <v>0</v>
      </c>
      <c r="AC90" s="30">
        <f t="shared" si="18"/>
        <v>0</v>
      </c>
      <c r="AD90" s="30">
        <f t="shared" si="19"/>
        <v>0</v>
      </c>
      <c r="AE90" s="30">
        <f t="shared" si="20"/>
        <v>0</v>
      </c>
      <c r="AF90" s="8"/>
      <c r="AG90" s="8"/>
      <c r="AH90" s="8"/>
      <c r="AI90" s="8"/>
      <c r="AJ90" s="8"/>
      <c r="AK90" s="8"/>
      <c r="AL90" s="8"/>
      <c r="AM90" s="8"/>
      <c r="AN90" s="8"/>
      <c r="AO90" s="8"/>
    </row>
    <row r="91" spans="1:41" ht="23.15" customHeight="1">
      <c r="A91" s="35">
        <v>86</v>
      </c>
      <c r="B91" s="50"/>
      <c r="C91" s="50"/>
      <c r="D91" s="50"/>
      <c r="E91" s="50"/>
      <c r="F91" s="58"/>
      <c r="G91" s="77"/>
      <c r="H91" s="49"/>
      <c r="I91" s="49"/>
      <c r="J91" s="49"/>
      <c r="K91" s="151"/>
      <c r="L91" s="152"/>
      <c r="M91" s="153"/>
      <c r="N91" s="154"/>
      <c r="O91" s="155"/>
      <c r="P91" s="153"/>
      <c r="Q91" s="154"/>
      <c r="R91" s="72"/>
      <c r="S91" s="73"/>
      <c r="T91" s="68"/>
      <c r="U91" s="125">
        <f t="shared" si="14"/>
        <v>0</v>
      </c>
      <c r="V91" s="62"/>
      <c r="W91" s="82"/>
      <c r="X91" s="132"/>
      <c r="Y91" s="133"/>
      <c r="Z91" s="136">
        <f t="shared" si="15"/>
        <v>0</v>
      </c>
      <c r="AA91" s="43">
        <f t="shared" si="16"/>
        <v>0</v>
      </c>
      <c r="AB91" s="30">
        <f t="shared" si="17"/>
        <v>0</v>
      </c>
      <c r="AC91" s="30">
        <f t="shared" si="18"/>
        <v>0</v>
      </c>
      <c r="AD91" s="30">
        <f t="shared" si="19"/>
        <v>0</v>
      </c>
      <c r="AE91" s="30">
        <f t="shared" si="20"/>
        <v>0</v>
      </c>
      <c r="AF91" s="8"/>
      <c r="AG91" s="8"/>
      <c r="AH91" s="8"/>
      <c r="AI91" s="8"/>
      <c r="AJ91" s="8"/>
      <c r="AK91" s="8"/>
      <c r="AL91" s="8"/>
      <c r="AM91" s="8"/>
      <c r="AN91" s="8"/>
      <c r="AO91" s="8"/>
    </row>
    <row r="92" spans="1:41" ht="23.15" customHeight="1">
      <c r="A92" s="35">
        <v>87</v>
      </c>
      <c r="B92" s="50"/>
      <c r="C92" s="50"/>
      <c r="D92" s="50"/>
      <c r="E92" s="50"/>
      <c r="F92" s="58"/>
      <c r="G92" s="77"/>
      <c r="H92" s="49"/>
      <c r="I92" s="49"/>
      <c r="J92" s="49"/>
      <c r="K92" s="151"/>
      <c r="L92" s="152"/>
      <c r="M92" s="153"/>
      <c r="N92" s="154"/>
      <c r="O92" s="155"/>
      <c r="P92" s="153"/>
      <c r="Q92" s="154"/>
      <c r="R92" s="72"/>
      <c r="S92" s="73"/>
      <c r="T92" s="68"/>
      <c r="U92" s="125">
        <f t="shared" si="14"/>
        <v>0</v>
      </c>
      <c r="V92" s="62"/>
      <c r="W92" s="82"/>
      <c r="X92" s="132"/>
      <c r="Y92" s="133"/>
      <c r="Z92" s="136">
        <f t="shared" si="15"/>
        <v>0</v>
      </c>
      <c r="AA92" s="43">
        <f t="shared" si="16"/>
        <v>0</v>
      </c>
      <c r="AB92" s="30">
        <f t="shared" si="17"/>
        <v>0</v>
      </c>
      <c r="AC92" s="30">
        <f t="shared" si="18"/>
        <v>0</v>
      </c>
      <c r="AD92" s="30">
        <f t="shared" si="19"/>
        <v>0</v>
      </c>
      <c r="AE92" s="30">
        <f t="shared" si="20"/>
        <v>0</v>
      </c>
      <c r="AF92" s="8"/>
      <c r="AG92" s="8"/>
      <c r="AH92" s="8"/>
      <c r="AI92" s="8"/>
      <c r="AJ92" s="8"/>
      <c r="AK92" s="8"/>
      <c r="AL92" s="8"/>
      <c r="AM92" s="8"/>
      <c r="AN92" s="8"/>
      <c r="AO92" s="8"/>
    </row>
    <row r="93" spans="1:41" ht="23.15" customHeight="1">
      <c r="A93" s="35">
        <v>88</v>
      </c>
      <c r="B93" s="50"/>
      <c r="C93" s="50"/>
      <c r="D93" s="50"/>
      <c r="E93" s="50"/>
      <c r="F93" s="58"/>
      <c r="G93" s="77"/>
      <c r="H93" s="49"/>
      <c r="I93" s="49"/>
      <c r="J93" s="49"/>
      <c r="K93" s="151"/>
      <c r="L93" s="152"/>
      <c r="M93" s="153"/>
      <c r="N93" s="154"/>
      <c r="O93" s="155"/>
      <c r="P93" s="153"/>
      <c r="Q93" s="154"/>
      <c r="R93" s="72"/>
      <c r="S93" s="73"/>
      <c r="T93" s="68"/>
      <c r="U93" s="125">
        <f t="shared" si="14"/>
        <v>0</v>
      </c>
      <c r="V93" s="62"/>
      <c r="W93" s="82"/>
      <c r="X93" s="132"/>
      <c r="Y93" s="133"/>
      <c r="Z93" s="136">
        <f t="shared" si="15"/>
        <v>0</v>
      </c>
      <c r="AA93" s="43">
        <f t="shared" si="16"/>
        <v>0</v>
      </c>
      <c r="AB93" s="30">
        <f t="shared" si="17"/>
        <v>0</v>
      </c>
      <c r="AC93" s="30">
        <f t="shared" si="18"/>
        <v>0</v>
      </c>
      <c r="AD93" s="30">
        <f t="shared" si="19"/>
        <v>0</v>
      </c>
      <c r="AE93" s="30">
        <f t="shared" si="20"/>
        <v>0</v>
      </c>
      <c r="AF93" s="8"/>
      <c r="AG93" s="8"/>
      <c r="AH93" s="8"/>
      <c r="AI93" s="8"/>
      <c r="AJ93" s="8"/>
      <c r="AK93" s="8"/>
      <c r="AL93" s="8"/>
      <c r="AM93" s="8"/>
      <c r="AN93" s="8"/>
      <c r="AO93" s="8"/>
    </row>
    <row r="94" spans="1:41" ht="23.15" customHeight="1">
      <c r="A94" s="35">
        <v>89</v>
      </c>
      <c r="B94" s="50"/>
      <c r="C94" s="50"/>
      <c r="D94" s="50"/>
      <c r="E94" s="50"/>
      <c r="F94" s="58"/>
      <c r="G94" s="77"/>
      <c r="H94" s="49"/>
      <c r="I94" s="49"/>
      <c r="J94" s="49"/>
      <c r="K94" s="151"/>
      <c r="L94" s="152"/>
      <c r="M94" s="153"/>
      <c r="N94" s="154"/>
      <c r="O94" s="155"/>
      <c r="P94" s="153"/>
      <c r="Q94" s="154"/>
      <c r="R94" s="72"/>
      <c r="S94" s="73"/>
      <c r="T94" s="68"/>
      <c r="U94" s="125">
        <f t="shared" si="14"/>
        <v>0</v>
      </c>
      <c r="V94" s="62"/>
      <c r="W94" s="82"/>
      <c r="X94" s="132"/>
      <c r="Y94" s="133"/>
      <c r="Z94" s="136">
        <f t="shared" si="15"/>
        <v>0</v>
      </c>
      <c r="AA94" s="43">
        <f t="shared" si="16"/>
        <v>0</v>
      </c>
      <c r="AB94" s="30">
        <f t="shared" si="17"/>
        <v>0</v>
      </c>
      <c r="AC94" s="30">
        <f t="shared" si="18"/>
        <v>0</v>
      </c>
      <c r="AD94" s="30">
        <f t="shared" si="19"/>
        <v>0</v>
      </c>
      <c r="AE94" s="30">
        <f t="shared" si="20"/>
        <v>0</v>
      </c>
      <c r="AF94" s="8"/>
      <c r="AG94" s="8"/>
      <c r="AH94" s="8"/>
      <c r="AI94" s="8"/>
      <c r="AJ94" s="8"/>
      <c r="AK94" s="8"/>
      <c r="AL94" s="8"/>
      <c r="AM94" s="8"/>
      <c r="AN94" s="8"/>
      <c r="AO94" s="8"/>
    </row>
    <row r="95" spans="1:41" ht="23.15" customHeight="1">
      <c r="A95" s="35">
        <v>90</v>
      </c>
      <c r="B95" s="50"/>
      <c r="C95" s="50"/>
      <c r="D95" s="50"/>
      <c r="E95" s="50"/>
      <c r="F95" s="58"/>
      <c r="G95" s="77"/>
      <c r="H95" s="49"/>
      <c r="I95" s="49"/>
      <c r="J95" s="49"/>
      <c r="K95" s="151"/>
      <c r="L95" s="152"/>
      <c r="M95" s="153"/>
      <c r="N95" s="154"/>
      <c r="O95" s="155"/>
      <c r="P95" s="153"/>
      <c r="Q95" s="154"/>
      <c r="R95" s="72"/>
      <c r="S95" s="73"/>
      <c r="T95" s="68"/>
      <c r="U95" s="125">
        <f t="shared" si="14"/>
        <v>0</v>
      </c>
      <c r="V95" s="62"/>
      <c r="W95" s="82"/>
      <c r="X95" s="132"/>
      <c r="Y95" s="133"/>
      <c r="Z95" s="136">
        <f t="shared" si="15"/>
        <v>0</v>
      </c>
      <c r="AA95" s="43">
        <f t="shared" si="16"/>
        <v>0</v>
      </c>
      <c r="AB95" s="30">
        <f t="shared" si="17"/>
        <v>0</v>
      </c>
      <c r="AC95" s="30">
        <f t="shared" si="18"/>
        <v>0</v>
      </c>
      <c r="AD95" s="30">
        <f t="shared" si="19"/>
        <v>0</v>
      </c>
      <c r="AE95" s="30">
        <f t="shared" si="20"/>
        <v>0</v>
      </c>
      <c r="AF95" s="8"/>
      <c r="AG95" s="8"/>
      <c r="AH95" s="8"/>
      <c r="AI95" s="8"/>
      <c r="AJ95" s="8"/>
      <c r="AK95" s="8"/>
      <c r="AL95" s="8"/>
      <c r="AM95" s="8"/>
      <c r="AN95" s="8"/>
      <c r="AO95" s="8"/>
    </row>
    <row r="96" spans="1:41" ht="23.15" customHeight="1">
      <c r="A96" s="35">
        <v>91</v>
      </c>
      <c r="B96" s="50"/>
      <c r="C96" s="50"/>
      <c r="D96" s="50"/>
      <c r="E96" s="50"/>
      <c r="F96" s="58"/>
      <c r="G96" s="77"/>
      <c r="H96" s="49"/>
      <c r="I96" s="49"/>
      <c r="J96" s="49"/>
      <c r="K96" s="151"/>
      <c r="L96" s="152"/>
      <c r="M96" s="153"/>
      <c r="N96" s="154"/>
      <c r="O96" s="155"/>
      <c r="P96" s="153"/>
      <c r="Q96" s="154"/>
      <c r="R96" s="72"/>
      <c r="S96" s="73"/>
      <c r="T96" s="68"/>
      <c r="U96" s="125">
        <f t="shared" si="14"/>
        <v>0</v>
      </c>
      <c r="V96" s="62"/>
      <c r="W96" s="82"/>
      <c r="X96" s="132"/>
      <c r="Y96" s="133"/>
      <c r="Z96" s="136">
        <f t="shared" si="15"/>
        <v>0</v>
      </c>
      <c r="AA96" s="43">
        <f t="shared" si="16"/>
        <v>0</v>
      </c>
      <c r="AB96" s="30">
        <f t="shared" si="17"/>
        <v>0</v>
      </c>
      <c r="AC96" s="30">
        <f t="shared" si="18"/>
        <v>0</v>
      </c>
      <c r="AD96" s="30">
        <f t="shared" si="19"/>
        <v>0</v>
      </c>
      <c r="AE96" s="30">
        <f t="shared" si="20"/>
        <v>0</v>
      </c>
      <c r="AF96" s="8"/>
      <c r="AG96" s="8"/>
      <c r="AH96" s="8"/>
      <c r="AI96" s="8"/>
      <c r="AJ96" s="8"/>
      <c r="AK96" s="8"/>
      <c r="AL96" s="8"/>
      <c r="AM96" s="8"/>
      <c r="AN96" s="8"/>
      <c r="AO96" s="8"/>
    </row>
    <row r="97" spans="1:41" ht="23.15" customHeight="1">
      <c r="A97" s="35">
        <v>92</v>
      </c>
      <c r="B97" s="50"/>
      <c r="C97" s="50"/>
      <c r="D97" s="50"/>
      <c r="E97" s="50"/>
      <c r="F97" s="58"/>
      <c r="G97" s="77"/>
      <c r="H97" s="49"/>
      <c r="I97" s="49"/>
      <c r="J97" s="49"/>
      <c r="K97" s="151"/>
      <c r="L97" s="152"/>
      <c r="M97" s="153"/>
      <c r="N97" s="154"/>
      <c r="O97" s="155"/>
      <c r="P97" s="153"/>
      <c r="Q97" s="154"/>
      <c r="R97" s="72"/>
      <c r="S97" s="73"/>
      <c r="T97" s="68"/>
      <c r="U97" s="125">
        <f t="shared" si="14"/>
        <v>0</v>
      </c>
      <c r="V97" s="62"/>
      <c r="W97" s="82"/>
      <c r="X97" s="132"/>
      <c r="Y97" s="133"/>
      <c r="Z97" s="136">
        <f t="shared" si="15"/>
        <v>0</v>
      </c>
      <c r="AA97" s="43">
        <f t="shared" si="16"/>
        <v>0</v>
      </c>
      <c r="AB97" s="30">
        <f t="shared" si="17"/>
        <v>0</v>
      </c>
      <c r="AC97" s="30">
        <f t="shared" si="18"/>
        <v>0</v>
      </c>
      <c r="AD97" s="30">
        <f t="shared" si="19"/>
        <v>0</v>
      </c>
      <c r="AE97" s="30">
        <f t="shared" si="20"/>
        <v>0</v>
      </c>
      <c r="AF97" s="8"/>
      <c r="AG97" s="8"/>
      <c r="AH97" s="8"/>
      <c r="AI97" s="8"/>
      <c r="AJ97" s="8"/>
      <c r="AK97" s="8"/>
      <c r="AL97" s="8"/>
      <c r="AM97" s="8"/>
      <c r="AN97" s="8"/>
      <c r="AO97" s="8"/>
    </row>
    <row r="98" spans="1:41" ht="23.15" customHeight="1">
      <c r="A98" s="35">
        <v>93</v>
      </c>
      <c r="B98" s="50"/>
      <c r="C98" s="50"/>
      <c r="D98" s="50"/>
      <c r="E98" s="50"/>
      <c r="F98" s="58"/>
      <c r="G98" s="77"/>
      <c r="H98" s="49"/>
      <c r="I98" s="49"/>
      <c r="J98" s="49"/>
      <c r="K98" s="151"/>
      <c r="L98" s="152"/>
      <c r="M98" s="153"/>
      <c r="N98" s="154"/>
      <c r="O98" s="155"/>
      <c r="P98" s="153"/>
      <c r="Q98" s="154"/>
      <c r="R98" s="72"/>
      <c r="S98" s="73"/>
      <c r="T98" s="68"/>
      <c r="U98" s="125">
        <f t="shared" si="14"/>
        <v>0</v>
      </c>
      <c r="V98" s="62"/>
      <c r="W98" s="82"/>
      <c r="X98" s="132"/>
      <c r="Y98" s="133"/>
      <c r="Z98" s="136">
        <f t="shared" si="15"/>
        <v>0</v>
      </c>
      <c r="AA98" s="43">
        <f t="shared" si="16"/>
        <v>0</v>
      </c>
      <c r="AB98" s="30">
        <f t="shared" si="17"/>
        <v>0</v>
      </c>
      <c r="AC98" s="30">
        <f t="shared" si="18"/>
        <v>0</v>
      </c>
      <c r="AD98" s="30">
        <f t="shared" si="19"/>
        <v>0</v>
      </c>
      <c r="AE98" s="30">
        <f t="shared" si="20"/>
        <v>0</v>
      </c>
      <c r="AF98" s="8"/>
      <c r="AG98" s="8"/>
      <c r="AH98" s="8"/>
      <c r="AI98" s="8"/>
      <c r="AJ98" s="8"/>
      <c r="AK98" s="8"/>
      <c r="AL98" s="8"/>
      <c r="AM98" s="8"/>
      <c r="AN98" s="8"/>
      <c r="AO98" s="8"/>
    </row>
    <row r="99" spans="1:41" ht="23.15" customHeight="1">
      <c r="A99" s="35">
        <v>94</v>
      </c>
      <c r="B99" s="50"/>
      <c r="C99" s="50"/>
      <c r="D99" s="50"/>
      <c r="E99" s="50"/>
      <c r="F99" s="58"/>
      <c r="G99" s="77"/>
      <c r="H99" s="49"/>
      <c r="I99" s="49"/>
      <c r="J99" s="49"/>
      <c r="K99" s="151"/>
      <c r="L99" s="152"/>
      <c r="M99" s="153"/>
      <c r="N99" s="154"/>
      <c r="O99" s="155"/>
      <c r="P99" s="153"/>
      <c r="Q99" s="154"/>
      <c r="R99" s="72"/>
      <c r="S99" s="73"/>
      <c r="T99" s="68"/>
      <c r="U99" s="125">
        <f t="shared" si="14"/>
        <v>0</v>
      </c>
      <c r="V99" s="62"/>
      <c r="W99" s="82"/>
      <c r="X99" s="132"/>
      <c r="Y99" s="133"/>
      <c r="Z99" s="136">
        <f t="shared" si="15"/>
        <v>0</v>
      </c>
      <c r="AA99" s="43">
        <f t="shared" si="16"/>
        <v>0</v>
      </c>
      <c r="AB99" s="30">
        <f t="shared" si="17"/>
        <v>0</v>
      </c>
      <c r="AC99" s="30">
        <f t="shared" si="18"/>
        <v>0</v>
      </c>
      <c r="AD99" s="30">
        <f t="shared" si="19"/>
        <v>0</v>
      </c>
      <c r="AE99" s="30">
        <f t="shared" si="20"/>
        <v>0</v>
      </c>
      <c r="AF99" s="8"/>
      <c r="AG99" s="8"/>
      <c r="AH99" s="8"/>
      <c r="AI99" s="8"/>
      <c r="AJ99" s="8"/>
      <c r="AK99" s="8"/>
      <c r="AL99" s="8"/>
      <c r="AM99" s="8"/>
      <c r="AN99" s="8"/>
      <c r="AO99" s="8"/>
    </row>
    <row r="100" spans="1:41" ht="23.15" customHeight="1">
      <c r="A100" s="35">
        <v>95</v>
      </c>
      <c r="B100" s="50"/>
      <c r="C100" s="50"/>
      <c r="D100" s="50"/>
      <c r="E100" s="50"/>
      <c r="F100" s="58"/>
      <c r="G100" s="77"/>
      <c r="H100" s="49"/>
      <c r="I100" s="49"/>
      <c r="J100" s="49"/>
      <c r="K100" s="151"/>
      <c r="L100" s="152"/>
      <c r="M100" s="153"/>
      <c r="N100" s="154"/>
      <c r="O100" s="155"/>
      <c r="P100" s="153"/>
      <c r="Q100" s="154"/>
      <c r="R100" s="72"/>
      <c r="S100" s="73"/>
      <c r="T100" s="68"/>
      <c r="U100" s="125">
        <f t="shared" si="14"/>
        <v>0</v>
      </c>
      <c r="V100" s="62"/>
      <c r="W100" s="82"/>
      <c r="X100" s="132"/>
      <c r="Y100" s="133"/>
      <c r="Z100" s="136">
        <f t="shared" si="15"/>
        <v>0</v>
      </c>
      <c r="AA100" s="43">
        <f t="shared" si="16"/>
        <v>0</v>
      </c>
      <c r="AB100" s="30">
        <f t="shared" si="17"/>
        <v>0</v>
      </c>
      <c r="AC100" s="30">
        <f t="shared" si="18"/>
        <v>0</v>
      </c>
      <c r="AD100" s="30">
        <f t="shared" si="19"/>
        <v>0</v>
      </c>
      <c r="AE100" s="30">
        <f t="shared" si="20"/>
        <v>0</v>
      </c>
      <c r="AF100" s="8"/>
      <c r="AG100" s="8"/>
      <c r="AH100" s="8"/>
      <c r="AI100" s="8"/>
      <c r="AJ100" s="8"/>
      <c r="AK100" s="8"/>
      <c r="AL100" s="8"/>
      <c r="AM100" s="8"/>
      <c r="AN100" s="8"/>
      <c r="AO100" s="8"/>
    </row>
    <row r="101" spans="1:41" ht="23.15" customHeight="1">
      <c r="A101" s="35">
        <v>96</v>
      </c>
      <c r="B101" s="50"/>
      <c r="C101" s="50"/>
      <c r="D101" s="50"/>
      <c r="E101" s="50"/>
      <c r="F101" s="58"/>
      <c r="G101" s="77"/>
      <c r="H101" s="49"/>
      <c r="I101" s="49"/>
      <c r="J101" s="49"/>
      <c r="K101" s="151"/>
      <c r="L101" s="152"/>
      <c r="M101" s="153"/>
      <c r="N101" s="154"/>
      <c r="O101" s="155"/>
      <c r="P101" s="153"/>
      <c r="Q101" s="154"/>
      <c r="R101" s="72"/>
      <c r="S101" s="73"/>
      <c r="T101" s="68"/>
      <c r="U101" s="125">
        <f t="shared" si="14"/>
        <v>0</v>
      </c>
      <c r="V101" s="62"/>
      <c r="W101" s="82"/>
      <c r="X101" s="132"/>
      <c r="Y101" s="133"/>
      <c r="Z101" s="136">
        <f t="shared" si="15"/>
        <v>0</v>
      </c>
      <c r="AA101" s="43">
        <f t="shared" si="16"/>
        <v>0</v>
      </c>
      <c r="AB101" s="30">
        <f t="shared" si="17"/>
        <v>0</v>
      </c>
      <c r="AC101" s="30">
        <f t="shared" si="18"/>
        <v>0</v>
      </c>
      <c r="AD101" s="30">
        <f t="shared" si="19"/>
        <v>0</v>
      </c>
      <c r="AE101" s="30">
        <f t="shared" si="20"/>
        <v>0</v>
      </c>
      <c r="AF101" s="8"/>
      <c r="AG101" s="8"/>
      <c r="AH101" s="8"/>
      <c r="AI101" s="8"/>
      <c r="AJ101" s="8"/>
      <c r="AK101" s="8"/>
      <c r="AL101" s="8"/>
      <c r="AM101" s="8"/>
      <c r="AN101" s="8"/>
      <c r="AO101" s="8"/>
    </row>
    <row r="102" spans="1:41" ht="23.15" customHeight="1">
      <c r="A102" s="35">
        <v>97</v>
      </c>
      <c r="B102" s="50"/>
      <c r="C102" s="50"/>
      <c r="D102" s="50"/>
      <c r="E102" s="50"/>
      <c r="F102" s="58"/>
      <c r="G102" s="77"/>
      <c r="H102" s="49"/>
      <c r="I102" s="49"/>
      <c r="J102" s="49"/>
      <c r="K102" s="151"/>
      <c r="L102" s="152"/>
      <c r="M102" s="153"/>
      <c r="N102" s="154"/>
      <c r="O102" s="155"/>
      <c r="P102" s="153"/>
      <c r="Q102" s="154"/>
      <c r="R102" s="72"/>
      <c r="S102" s="73"/>
      <c r="T102" s="68"/>
      <c r="U102" s="125">
        <f t="shared" si="14"/>
        <v>0</v>
      </c>
      <c r="V102" s="62"/>
      <c r="W102" s="82"/>
      <c r="X102" s="132"/>
      <c r="Y102" s="133"/>
      <c r="Z102" s="136">
        <f t="shared" si="15"/>
        <v>0</v>
      </c>
      <c r="AA102" s="43">
        <f t="shared" si="16"/>
        <v>0</v>
      </c>
      <c r="AB102" s="30">
        <f t="shared" si="17"/>
        <v>0</v>
      </c>
      <c r="AC102" s="30">
        <f t="shared" si="18"/>
        <v>0</v>
      </c>
      <c r="AD102" s="30">
        <f t="shared" si="19"/>
        <v>0</v>
      </c>
      <c r="AE102" s="30">
        <f t="shared" si="20"/>
        <v>0</v>
      </c>
      <c r="AF102" s="8"/>
      <c r="AG102" s="8"/>
      <c r="AH102" s="8"/>
      <c r="AI102" s="8"/>
      <c r="AJ102" s="8"/>
      <c r="AK102" s="8"/>
      <c r="AL102" s="8"/>
      <c r="AM102" s="8"/>
      <c r="AN102" s="8"/>
      <c r="AO102" s="8"/>
    </row>
    <row r="103" spans="1:41" ht="23.15" customHeight="1">
      <c r="A103" s="35">
        <v>98</v>
      </c>
      <c r="B103" s="50"/>
      <c r="C103" s="50"/>
      <c r="D103" s="50"/>
      <c r="E103" s="50"/>
      <c r="F103" s="58"/>
      <c r="G103" s="77"/>
      <c r="H103" s="49"/>
      <c r="I103" s="49"/>
      <c r="J103" s="49"/>
      <c r="K103" s="151"/>
      <c r="L103" s="152"/>
      <c r="M103" s="153"/>
      <c r="N103" s="154"/>
      <c r="O103" s="155"/>
      <c r="P103" s="153"/>
      <c r="Q103" s="154"/>
      <c r="R103" s="72"/>
      <c r="S103" s="73"/>
      <c r="T103" s="68"/>
      <c r="U103" s="125">
        <f t="shared" si="14"/>
        <v>0</v>
      </c>
      <c r="V103" s="62"/>
      <c r="W103" s="82"/>
      <c r="X103" s="132"/>
      <c r="Y103" s="133"/>
      <c r="Z103" s="136">
        <f t="shared" si="15"/>
        <v>0</v>
      </c>
      <c r="AA103" s="43">
        <f t="shared" si="16"/>
        <v>0</v>
      </c>
      <c r="AB103" s="30">
        <f t="shared" si="17"/>
        <v>0</v>
      </c>
      <c r="AC103" s="30">
        <f t="shared" si="18"/>
        <v>0</v>
      </c>
      <c r="AD103" s="30">
        <f t="shared" si="19"/>
        <v>0</v>
      </c>
      <c r="AE103" s="30">
        <f t="shared" si="20"/>
        <v>0</v>
      </c>
      <c r="AF103" s="8"/>
      <c r="AG103" s="8"/>
      <c r="AH103" s="8"/>
      <c r="AI103" s="8"/>
      <c r="AJ103" s="8"/>
      <c r="AK103" s="8"/>
      <c r="AL103" s="8"/>
      <c r="AM103" s="8"/>
      <c r="AN103" s="8"/>
      <c r="AO103" s="8"/>
    </row>
    <row r="104" spans="1:41" ht="23.15" customHeight="1">
      <c r="A104" s="35">
        <v>99</v>
      </c>
      <c r="B104" s="50"/>
      <c r="C104" s="50"/>
      <c r="D104" s="50"/>
      <c r="E104" s="50"/>
      <c r="F104" s="58"/>
      <c r="G104" s="77"/>
      <c r="H104" s="49"/>
      <c r="I104" s="49"/>
      <c r="J104" s="49"/>
      <c r="K104" s="151"/>
      <c r="L104" s="152"/>
      <c r="M104" s="153"/>
      <c r="N104" s="154"/>
      <c r="O104" s="155"/>
      <c r="P104" s="153"/>
      <c r="Q104" s="154"/>
      <c r="R104" s="72"/>
      <c r="S104" s="73"/>
      <c r="T104" s="68"/>
      <c r="U104" s="125">
        <f t="shared" si="14"/>
        <v>0</v>
      </c>
      <c r="V104" s="62"/>
      <c r="W104" s="82"/>
      <c r="X104" s="132"/>
      <c r="Y104" s="133"/>
      <c r="Z104" s="136">
        <f t="shared" si="15"/>
        <v>0</v>
      </c>
      <c r="AA104" s="43">
        <f t="shared" si="16"/>
        <v>0</v>
      </c>
      <c r="AB104" s="30">
        <f t="shared" si="17"/>
        <v>0</v>
      </c>
      <c r="AC104" s="30">
        <f t="shared" si="18"/>
        <v>0</v>
      </c>
      <c r="AD104" s="30">
        <f t="shared" si="19"/>
        <v>0</v>
      </c>
      <c r="AE104" s="30">
        <f t="shared" si="20"/>
        <v>0</v>
      </c>
      <c r="AF104" s="8"/>
      <c r="AG104" s="8"/>
      <c r="AH104" s="8"/>
      <c r="AI104" s="8"/>
      <c r="AJ104" s="8"/>
      <c r="AK104" s="8"/>
      <c r="AL104" s="8"/>
      <c r="AM104" s="8"/>
      <c r="AN104" s="8"/>
      <c r="AO104" s="8"/>
    </row>
    <row r="105" spans="1:41" ht="23.15" customHeight="1">
      <c r="A105" s="35">
        <v>100</v>
      </c>
      <c r="B105" s="50"/>
      <c r="C105" s="50"/>
      <c r="D105" s="50"/>
      <c r="E105" s="50"/>
      <c r="F105" s="58"/>
      <c r="G105" s="77"/>
      <c r="H105" s="49"/>
      <c r="I105" s="49"/>
      <c r="J105" s="49"/>
      <c r="K105" s="151"/>
      <c r="L105" s="152"/>
      <c r="M105" s="153"/>
      <c r="N105" s="154"/>
      <c r="O105" s="155"/>
      <c r="P105" s="153"/>
      <c r="Q105" s="154"/>
      <c r="R105" s="72"/>
      <c r="S105" s="73"/>
      <c r="T105" s="68"/>
      <c r="U105" s="125">
        <f t="shared" si="14"/>
        <v>0</v>
      </c>
      <c r="V105" s="62"/>
      <c r="W105" s="82"/>
      <c r="X105" s="132"/>
      <c r="Y105" s="133"/>
      <c r="Z105" s="136">
        <f t="shared" si="15"/>
        <v>0</v>
      </c>
      <c r="AA105" s="43">
        <f t="shared" si="16"/>
        <v>0</v>
      </c>
      <c r="AB105" s="30">
        <f t="shared" si="17"/>
        <v>0</v>
      </c>
      <c r="AC105" s="30">
        <f t="shared" si="18"/>
        <v>0</v>
      </c>
      <c r="AD105" s="30">
        <f t="shared" si="19"/>
        <v>0</v>
      </c>
      <c r="AE105" s="30">
        <f t="shared" si="20"/>
        <v>0</v>
      </c>
      <c r="AF105" s="8"/>
      <c r="AG105" s="8"/>
      <c r="AH105" s="8"/>
      <c r="AI105" s="8"/>
      <c r="AJ105" s="8"/>
      <c r="AK105" s="8"/>
      <c r="AL105" s="8"/>
      <c r="AM105" s="8"/>
      <c r="AN105" s="8"/>
      <c r="AO105" s="8"/>
    </row>
    <row r="106" spans="1:41" ht="23.15" customHeight="1">
      <c r="A106" s="35">
        <v>101</v>
      </c>
      <c r="B106" s="50"/>
      <c r="C106" s="50"/>
      <c r="D106" s="50"/>
      <c r="E106" s="50"/>
      <c r="F106" s="58"/>
      <c r="G106" s="77"/>
      <c r="H106" s="49"/>
      <c r="I106" s="49"/>
      <c r="J106" s="49"/>
      <c r="K106" s="151"/>
      <c r="L106" s="152"/>
      <c r="M106" s="153"/>
      <c r="N106" s="154"/>
      <c r="O106" s="155"/>
      <c r="P106" s="153"/>
      <c r="Q106" s="154"/>
      <c r="R106" s="72"/>
      <c r="S106" s="73"/>
      <c r="T106" s="68"/>
      <c r="U106" s="125">
        <f t="shared" si="14"/>
        <v>0</v>
      </c>
      <c r="V106" s="62"/>
      <c r="W106" s="82"/>
      <c r="X106" s="132"/>
      <c r="Y106" s="133"/>
      <c r="Z106" s="136">
        <f t="shared" si="15"/>
        <v>0</v>
      </c>
      <c r="AA106" s="43">
        <f t="shared" si="16"/>
        <v>0</v>
      </c>
      <c r="AB106" s="30">
        <f t="shared" si="17"/>
        <v>0</v>
      </c>
      <c r="AC106" s="30">
        <f t="shared" si="18"/>
        <v>0</v>
      </c>
      <c r="AD106" s="30">
        <f t="shared" si="19"/>
        <v>0</v>
      </c>
      <c r="AE106" s="30">
        <f t="shared" si="20"/>
        <v>0</v>
      </c>
      <c r="AF106" s="8"/>
      <c r="AG106" s="8"/>
      <c r="AH106" s="8"/>
      <c r="AI106" s="8"/>
      <c r="AJ106" s="8"/>
      <c r="AK106" s="8"/>
      <c r="AL106" s="8"/>
      <c r="AM106" s="8"/>
      <c r="AN106" s="8"/>
      <c r="AO106" s="8"/>
    </row>
    <row r="107" spans="1:41" ht="23.15" customHeight="1">
      <c r="A107" s="35">
        <v>102</v>
      </c>
      <c r="B107" s="50"/>
      <c r="C107" s="50"/>
      <c r="D107" s="50"/>
      <c r="E107" s="50"/>
      <c r="F107" s="58"/>
      <c r="G107" s="77"/>
      <c r="H107" s="49"/>
      <c r="I107" s="49"/>
      <c r="J107" s="49"/>
      <c r="K107" s="151"/>
      <c r="L107" s="152"/>
      <c r="M107" s="153"/>
      <c r="N107" s="154"/>
      <c r="O107" s="155"/>
      <c r="P107" s="153"/>
      <c r="Q107" s="154"/>
      <c r="R107" s="72"/>
      <c r="S107" s="73"/>
      <c r="T107" s="68"/>
      <c r="U107" s="125">
        <f t="shared" si="14"/>
        <v>0</v>
      </c>
      <c r="V107" s="62"/>
      <c r="W107" s="82"/>
      <c r="X107" s="132"/>
      <c r="Y107" s="133"/>
      <c r="Z107" s="136">
        <f t="shared" si="15"/>
        <v>0</v>
      </c>
      <c r="AA107" s="43">
        <f t="shared" si="16"/>
        <v>0</v>
      </c>
      <c r="AB107" s="30">
        <f t="shared" si="17"/>
        <v>0</v>
      </c>
      <c r="AC107" s="30">
        <f t="shared" si="18"/>
        <v>0</v>
      </c>
      <c r="AD107" s="30">
        <f t="shared" si="19"/>
        <v>0</v>
      </c>
      <c r="AE107" s="30">
        <f t="shared" si="20"/>
        <v>0</v>
      </c>
      <c r="AF107" s="8"/>
      <c r="AG107" s="8"/>
      <c r="AH107" s="8"/>
      <c r="AI107" s="8"/>
      <c r="AJ107" s="8"/>
      <c r="AK107" s="8"/>
      <c r="AL107" s="8"/>
      <c r="AM107" s="8"/>
      <c r="AN107" s="8"/>
      <c r="AO107" s="8"/>
    </row>
    <row r="108" spans="1:41" ht="23.15" customHeight="1">
      <c r="A108" s="35">
        <v>103</v>
      </c>
      <c r="B108" s="50"/>
      <c r="C108" s="50"/>
      <c r="D108" s="50"/>
      <c r="E108" s="50"/>
      <c r="F108" s="58"/>
      <c r="G108" s="77"/>
      <c r="H108" s="49"/>
      <c r="I108" s="49"/>
      <c r="J108" s="49"/>
      <c r="K108" s="151"/>
      <c r="L108" s="152"/>
      <c r="M108" s="153"/>
      <c r="N108" s="154"/>
      <c r="O108" s="155"/>
      <c r="P108" s="153"/>
      <c r="Q108" s="154"/>
      <c r="R108" s="72"/>
      <c r="S108" s="73"/>
      <c r="T108" s="68"/>
      <c r="U108" s="125">
        <f t="shared" si="14"/>
        <v>0</v>
      </c>
      <c r="V108" s="62"/>
      <c r="W108" s="82"/>
      <c r="X108" s="132"/>
      <c r="Y108" s="133"/>
      <c r="Z108" s="136">
        <f t="shared" si="15"/>
        <v>0</v>
      </c>
      <c r="AA108" s="43">
        <f t="shared" si="16"/>
        <v>0</v>
      </c>
      <c r="AB108" s="30">
        <f t="shared" si="17"/>
        <v>0</v>
      </c>
      <c r="AC108" s="30">
        <f t="shared" si="18"/>
        <v>0</v>
      </c>
      <c r="AD108" s="30">
        <f t="shared" si="19"/>
        <v>0</v>
      </c>
      <c r="AE108" s="30">
        <f t="shared" si="20"/>
        <v>0</v>
      </c>
      <c r="AF108" s="8"/>
      <c r="AG108" s="8"/>
      <c r="AH108" s="8"/>
      <c r="AI108" s="8"/>
      <c r="AJ108" s="8"/>
      <c r="AK108" s="8"/>
      <c r="AL108" s="8"/>
      <c r="AM108" s="8"/>
      <c r="AN108" s="8"/>
      <c r="AO108" s="8"/>
    </row>
    <row r="109" spans="1:41" ht="23.15" customHeight="1">
      <c r="A109" s="35">
        <v>104</v>
      </c>
      <c r="B109" s="50"/>
      <c r="C109" s="50"/>
      <c r="D109" s="50"/>
      <c r="E109" s="50"/>
      <c r="F109" s="58"/>
      <c r="G109" s="77"/>
      <c r="H109" s="49"/>
      <c r="I109" s="49"/>
      <c r="J109" s="49"/>
      <c r="K109" s="151"/>
      <c r="L109" s="152"/>
      <c r="M109" s="153"/>
      <c r="N109" s="154"/>
      <c r="O109" s="155"/>
      <c r="P109" s="153"/>
      <c r="Q109" s="154"/>
      <c r="R109" s="72"/>
      <c r="S109" s="73"/>
      <c r="T109" s="68"/>
      <c r="U109" s="125">
        <f t="shared" si="14"/>
        <v>0</v>
      </c>
      <c r="V109" s="62"/>
      <c r="W109" s="82"/>
      <c r="X109" s="132"/>
      <c r="Y109" s="133"/>
      <c r="Z109" s="136">
        <f t="shared" si="15"/>
        <v>0</v>
      </c>
      <c r="AA109" s="43">
        <f t="shared" si="16"/>
        <v>0</v>
      </c>
      <c r="AB109" s="30">
        <f t="shared" si="17"/>
        <v>0</v>
      </c>
      <c r="AC109" s="30">
        <f t="shared" si="18"/>
        <v>0</v>
      </c>
      <c r="AD109" s="30">
        <f t="shared" si="19"/>
        <v>0</v>
      </c>
      <c r="AE109" s="30">
        <f t="shared" si="20"/>
        <v>0</v>
      </c>
      <c r="AF109" s="8"/>
      <c r="AG109" s="8"/>
      <c r="AH109" s="8"/>
      <c r="AI109" s="8"/>
      <c r="AJ109" s="8"/>
      <c r="AK109" s="8"/>
      <c r="AL109" s="8"/>
      <c r="AM109" s="8"/>
      <c r="AN109" s="8"/>
      <c r="AO109" s="8"/>
    </row>
    <row r="110" spans="1:41" ht="23.15" customHeight="1">
      <c r="A110" s="35">
        <v>105</v>
      </c>
      <c r="B110" s="50"/>
      <c r="C110" s="50"/>
      <c r="D110" s="50"/>
      <c r="E110" s="50"/>
      <c r="F110" s="58"/>
      <c r="G110" s="77"/>
      <c r="H110" s="49"/>
      <c r="I110" s="49"/>
      <c r="J110" s="49"/>
      <c r="K110" s="151"/>
      <c r="L110" s="152"/>
      <c r="M110" s="153"/>
      <c r="N110" s="154"/>
      <c r="O110" s="155"/>
      <c r="P110" s="153"/>
      <c r="Q110" s="154"/>
      <c r="R110" s="72"/>
      <c r="S110" s="73"/>
      <c r="T110" s="68"/>
      <c r="U110" s="125">
        <f t="shared" si="14"/>
        <v>0</v>
      </c>
      <c r="V110" s="62"/>
      <c r="W110" s="82"/>
      <c r="X110" s="132"/>
      <c r="Y110" s="133"/>
      <c r="Z110" s="136">
        <f t="shared" si="15"/>
        <v>0</v>
      </c>
      <c r="AA110" s="43">
        <f t="shared" si="16"/>
        <v>0</v>
      </c>
      <c r="AB110" s="30">
        <f t="shared" si="17"/>
        <v>0</v>
      </c>
      <c r="AC110" s="30">
        <f t="shared" si="18"/>
        <v>0</v>
      </c>
      <c r="AD110" s="30">
        <f t="shared" si="19"/>
        <v>0</v>
      </c>
      <c r="AE110" s="30">
        <f t="shared" si="20"/>
        <v>0</v>
      </c>
      <c r="AF110" s="8"/>
      <c r="AG110" s="8"/>
      <c r="AH110" s="8"/>
      <c r="AI110" s="8"/>
      <c r="AJ110" s="8"/>
      <c r="AK110" s="8"/>
      <c r="AL110" s="8"/>
      <c r="AM110" s="8"/>
      <c r="AN110" s="8"/>
      <c r="AO110" s="8"/>
    </row>
    <row r="111" spans="1:41" ht="23.15" customHeight="1">
      <c r="A111" s="35">
        <v>106</v>
      </c>
      <c r="B111" s="50"/>
      <c r="C111" s="50"/>
      <c r="D111" s="50"/>
      <c r="E111" s="50"/>
      <c r="F111" s="58"/>
      <c r="G111" s="77"/>
      <c r="H111" s="49"/>
      <c r="I111" s="49"/>
      <c r="J111" s="49"/>
      <c r="K111" s="151"/>
      <c r="L111" s="152"/>
      <c r="M111" s="153"/>
      <c r="N111" s="154"/>
      <c r="O111" s="155"/>
      <c r="P111" s="153"/>
      <c r="Q111" s="154"/>
      <c r="R111" s="72"/>
      <c r="S111" s="73"/>
      <c r="T111" s="68"/>
      <c r="U111" s="125">
        <f t="shared" si="14"/>
        <v>0</v>
      </c>
      <c r="V111" s="62"/>
      <c r="W111" s="82"/>
      <c r="X111" s="132"/>
      <c r="Y111" s="133"/>
      <c r="Z111" s="136">
        <f t="shared" si="15"/>
        <v>0</v>
      </c>
      <c r="AA111" s="43">
        <f t="shared" si="16"/>
        <v>0</v>
      </c>
      <c r="AB111" s="30">
        <f t="shared" si="17"/>
        <v>0</v>
      </c>
      <c r="AC111" s="30">
        <f t="shared" si="18"/>
        <v>0</v>
      </c>
      <c r="AD111" s="30">
        <f t="shared" si="19"/>
        <v>0</v>
      </c>
      <c r="AE111" s="30">
        <f t="shared" si="20"/>
        <v>0</v>
      </c>
      <c r="AF111" s="8"/>
      <c r="AG111" s="8"/>
      <c r="AH111" s="8"/>
      <c r="AI111" s="8"/>
      <c r="AJ111" s="8"/>
      <c r="AK111" s="8"/>
      <c r="AL111" s="8"/>
      <c r="AM111" s="8"/>
      <c r="AN111" s="8"/>
      <c r="AO111" s="8"/>
    </row>
    <row r="112" spans="1:41" ht="23.15" customHeight="1">
      <c r="A112" s="35">
        <v>107</v>
      </c>
      <c r="B112" s="50"/>
      <c r="C112" s="50"/>
      <c r="D112" s="50"/>
      <c r="E112" s="50"/>
      <c r="F112" s="58"/>
      <c r="G112" s="77"/>
      <c r="H112" s="49"/>
      <c r="I112" s="49"/>
      <c r="J112" s="49"/>
      <c r="K112" s="151"/>
      <c r="L112" s="152"/>
      <c r="M112" s="153"/>
      <c r="N112" s="154"/>
      <c r="O112" s="155"/>
      <c r="P112" s="153"/>
      <c r="Q112" s="154"/>
      <c r="R112" s="72"/>
      <c r="S112" s="73"/>
      <c r="T112" s="68"/>
      <c r="U112" s="125">
        <f t="shared" si="14"/>
        <v>0</v>
      </c>
      <c r="V112" s="62"/>
      <c r="W112" s="82"/>
      <c r="X112" s="132"/>
      <c r="Y112" s="133"/>
      <c r="Z112" s="136">
        <f t="shared" si="15"/>
        <v>0</v>
      </c>
      <c r="AA112" s="43">
        <f t="shared" si="16"/>
        <v>0</v>
      </c>
      <c r="AB112" s="30">
        <f t="shared" si="17"/>
        <v>0</v>
      </c>
      <c r="AC112" s="30">
        <f t="shared" si="18"/>
        <v>0</v>
      </c>
      <c r="AD112" s="30">
        <f t="shared" si="19"/>
        <v>0</v>
      </c>
      <c r="AE112" s="30">
        <f t="shared" si="20"/>
        <v>0</v>
      </c>
      <c r="AF112" s="8"/>
      <c r="AG112" s="8"/>
      <c r="AH112" s="8"/>
      <c r="AI112" s="8"/>
      <c r="AJ112" s="8"/>
      <c r="AK112" s="8"/>
      <c r="AL112" s="8"/>
      <c r="AM112" s="8"/>
      <c r="AN112" s="8"/>
      <c r="AO112" s="8"/>
    </row>
    <row r="113" spans="1:41" ht="23.15" customHeight="1">
      <c r="A113" s="35">
        <v>108</v>
      </c>
      <c r="B113" s="50"/>
      <c r="C113" s="50"/>
      <c r="D113" s="50"/>
      <c r="E113" s="50"/>
      <c r="F113" s="58"/>
      <c r="G113" s="77"/>
      <c r="H113" s="49"/>
      <c r="I113" s="49"/>
      <c r="J113" s="49"/>
      <c r="K113" s="151"/>
      <c r="L113" s="152"/>
      <c r="M113" s="153"/>
      <c r="N113" s="154"/>
      <c r="O113" s="155"/>
      <c r="P113" s="153"/>
      <c r="Q113" s="154"/>
      <c r="R113" s="72"/>
      <c r="S113" s="73"/>
      <c r="T113" s="68"/>
      <c r="U113" s="125">
        <f t="shared" si="14"/>
        <v>0</v>
      </c>
      <c r="V113" s="62"/>
      <c r="W113" s="82"/>
      <c r="X113" s="132"/>
      <c r="Y113" s="133"/>
      <c r="Z113" s="136">
        <f t="shared" si="15"/>
        <v>0</v>
      </c>
      <c r="AA113" s="43">
        <f t="shared" si="16"/>
        <v>0</v>
      </c>
      <c r="AB113" s="30">
        <f t="shared" si="17"/>
        <v>0</v>
      </c>
      <c r="AC113" s="30">
        <f t="shared" si="18"/>
        <v>0</v>
      </c>
      <c r="AD113" s="30">
        <f t="shared" si="19"/>
        <v>0</v>
      </c>
      <c r="AE113" s="30">
        <f t="shared" si="20"/>
        <v>0</v>
      </c>
      <c r="AF113" s="8"/>
      <c r="AG113" s="8"/>
      <c r="AH113" s="8"/>
      <c r="AI113" s="8"/>
      <c r="AJ113" s="8"/>
      <c r="AK113" s="8"/>
      <c r="AL113" s="8"/>
      <c r="AM113" s="8"/>
      <c r="AN113" s="8"/>
      <c r="AO113" s="8"/>
    </row>
    <row r="114" spans="1:41" ht="23.15" customHeight="1">
      <c r="A114" s="35">
        <v>109</v>
      </c>
      <c r="B114" s="50"/>
      <c r="C114" s="50"/>
      <c r="D114" s="50"/>
      <c r="E114" s="50"/>
      <c r="F114" s="58"/>
      <c r="G114" s="77"/>
      <c r="H114" s="49"/>
      <c r="I114" s="49"/>
      <c r="J114" s="49"/>
      <c r="K114" s="151"/>
      <c r="L114" s="152"/>
      <c r="M114" s="153"/>
      <c r="N114" s="154"/>
      <c r="O114" s="155"/>
      <c r="P114" s="153"/>
      <c r="Q114" s="154"/>
      <c r="R114" s="72"/>
      <c r="S114" s="73"/>
      <c r="T114" s="68"/>
      <c r="U114" s="125">
        <f t="shared" si="14"/>
        <v>0</v>
      </c>
      <c r="V114" s="62"/>
      <c r="W114" s="82"/>
      <c r="X114" s="132"/>
      <c r="Y114" s="133"/>
      <c r="Z114" s="136">
        <f t="shared" si="15"/>
        <v>0</v>
      </c>
      <c r="AA114" s="43">
        <f t="shared" si="16"/>
        <v>0</v>
      </c>
      <c r="AB114" s="30">
        <f t="shared" si="17"/>
        <v>0</v>
      </c>
      <c r="AC114" s="30">
        <f t="shared" si="18"/>
        <v>0</v>
      </c>
      <c r="AD114" s="30">
        <f t="shared" si="19"/>
        <v>0</v>
      </c>
      <c r="AE114" s="30">
        <f t="shared" si="20"/>
        <v>0</v>
      </c>
      <c r="AF114" s="8"/>
      <c r="AG114" s="8"/>
      <c r="AH114" s="8"/>
      <c r="AI114" s="8"/>
      <c r="AJ114" s="8"/>
      <c r="AK114" s="8"/>
      <c r="AL114" s="8"/>
      <c r="AM114" s="8"/>
      <c r="AN114" s="8"/>
      <c r="AO114" s="8"/>
    </row>
    <row r="115" spans="1:41" ht="23.15" customHeight="1">
      <c r="A115" s="35">
        <v>110</v>
      </c>
      <c r="B115" s="50"/>
      <c r="C115" s="50"/>
      <c r="D115" s="50"/>
      <c r="E115" s="50"/>
      <c r="F115" s="58"/>
      <c r="G115" s="77"/>
      <c r="H115" s="49"/>
      <c r="I115" s="49"/>
      <c r="J115" s="49"/>
      <c r="K115" s="151"/>
      <c r="L115" s="152"/>
      <c r="M115" s="153"/>
      <c r="N115" s="154"/>
      <c r="O115" s="155"/>
      <c r="P115" s="153"/>
      <c r="Q115" s="154"/>
      <c r="R115" s="72"/>
      <c r="S115" s="73"/>
      <c r="T115" s="68"/>
      <c r="U115" s="125">
        <f t="shared" si="14"/>
        <v>0</v>
      </c>
      <c r="V115" s="62"/>
      <c r="W115" s="82"/>
      <c r="X115" s="132"/>
      <c r="Y115" s="133"/>
      <c r="Z115" s="136">
        <f t="shared" si="15"/>
        <v>0</v>
      </c>
      <c r="AA115" s="43">
        <f t="shared" si="16"/>
        <v>0</v>
      </c>
      <c r="AB115" s="30">
        <f t="shared" si="17"/>
        <v>0</v>
      </c>
      <c r="AC115" s="30">
        <f t="shared" si="18"/>
        <v>0</v>
      </c>
      <c r="AD115" s="30">
        <f t="shared" si="19"/>
        <v>0</v>
      </c>
      <c r="AE115" s="30">
        <f t="shared" si="20"/>
        <v>0</v>
      </c>
      <c r="AF115" s="8"/>
      <c r="AG115" s="8"/>
      <c r="AH115" s="8"/>
      <c r="AI115" s="8"/>
      <c r="AJ115" s="8"/>
      <c r="AK115" s="8"/>
      <c r="AL115" s="8"/>
      <c r="AM115" s="8"/>
      <c r="AN115" s="8"/>
      <c r="AO115" s="8"/>
    </row>
    <row r="116" spans="1:41" ht="23.15" customHeight="1">
      <c r="A116" s="35">
        <v>111</v>
      </c>
      <c r="B116" s="50"/>
      <c r="C116" s="50"/>
      <c r="D116" s="50"/>
      <c r="E116" s="50"/>
      <c r="F116" s="58"/>
      <c r="G116" s="77"/>
      <c r="H116" s="49"/>
      <c r="I116" s="49"/>
      <c r="J116" s="49"/>
      <c r="K116" s="151"/>
      <c r="L116" s="152"/>
      <c r="M116" s="153"/>
      <c r="N116" s="154"/>
      <c r="O116" s="155"/>
      <c r="P116" s="153"/>
      <c r="Q116" s="154"/>
      <c r="R116" s="72"/>
      <c r="S116" s="73"/>
      <c r="T116" s="68"/>
      <c r="U116" s="125">
        <f t="shared" si="14"/>
        <v>0</v>
      </c>
      <c r="V116" s="62"/>
      <c r="W116" s="82"/>
      <c r="X116" s="132"/>
      <c r="Y116" s="133"/>
      <c r="Z116" s="136">
        <f t="shared" si="15"/>
        <v>0</v>
      </c>
      <c r="AA116" s="43">
        <f t="shared" si="16"/>
        <v>0</v>
      </c>
      <c r="AB116" s="30">
        <f t="shared" si="17"/>
        <v>0</v>
      </c>
      <c r="AC116" s="30">
        <f t="shared" si="18"/>
        <v>0</v>
      </c>
      <c r="AD116" s="30">
        <f t="shared" si="19"/>
        <v>0</v>
      </c>
      <c r="AE116" s="30">
        <f t="shared" si="20"/>
        <v>0</v>
      </c>
      <c r="AF116" s="8"/>
      <c r="AG116" s="8"/>
      <c r="AH116" s="8"/>
      <c r="AI116" s="8"/>
      <c r="AJ116" s="8"/>
      <c r="AK116" s="8"/>
      <c r="AL116" s="8"/>
      <c r="AM116" s="8"/>
      <c r="AN116" s="8"/>
      <c r="AO116" s="8"/>
    </row>
    <row r="117" spans="1:41" ht="23.15" customHeight="1">
      <c r="A117" s="35">
        <v>112</v>
      </c>
      <c r="B117" s="50"/>
      <c r="C117" s="50"/>
      <c r="D117" s="50"/>
      <c r="E117" s="50"/>
      <c r="F117" s="58"/>
      <c r="G117" s="77"/>
      <c r="H117" s="49"/>
      <c r="I117" s="49"/>
      <c r="J117" s="49"/>
      <c r="K117" s="151"/>
      <c r="L117" s="152"/>
      <c r="M117" s="153"/>
      <c r="N117" s="154"/>
      <c r="O117" s="155"/>
      <c r="P117" s="153"/>
      <c r="Q117" s="154"/>
      <c r="R117" s="72"/>
      <c r="S117" s="73"/>
      <c r="T117" s="68"/>
      <c r="U117" s="125">
        <f t="shared" si="14"/>
        <v>0</v>
      </c>
      <c r="V117" s="62"/>
      <c r="W117" s="82"/>
      <c r="X117" s="132"/>
      <c r="Y117" s="133"/>
      <c r="Z117" s="136">
        <f t="shared" si="15"/>
        <v>0</v>
      </c>
      <c r="AA117" s="43">
        <f t="shared" si="16"/>
        <v>0</v>
      </c>
      <c r="AB117" s="30">
        <f t="shared" si="17"/>
        <v>0</v>
      </c>
      <c r="AC117" s="30">
        <f t="shared" si="18"/>
        <v>0</v>
      </c>
      <c r="AD117" s="30">
        <f t="shared" si="19"/>
        <v>0</v>
      </c>
      <c r="AE117" s="30">
        <f t="shared" si="20"/>
        <v>0</v>
      </c>
      <c r="AF117" s="8"/>
      <c r="AG117" s="8"/>
      <c r="AH117" s="8"/>
      <c r="AI117" s="8"/>
      <c r="AJ117" s="8"/>
      <c r="AK117" s="8"/>
      <c r="AL117" s="8"/>
      <c r="AM117" s="8"/>
      <c r="AN117" s="8"/>
      <c r="AO117" s="8"/>
    </row>
    <row r="118" spans="1:41" ht="23.15" customHeight="1">
      <c r="A118" s="35">
        <v>113</v>
      </c>
      <c r="B118" s="50"/>
      <c r="C118" s="50"/>
      <c r="D118" s="50"/>
      <c r="E118" s="50"/>
      <c r="F118" s="58"/>
      <c r="G118" s="77"/>
      <c r="H118" s="49"/>
      <c r="I118" s="49"/>
      <c r="J118" s="49"/>
      <c r="K118" s="151"/>
      <c r="L118" s="152"/>
      <c r="M118" s="153"/>
      <c r="N118" s="154"/>
      <c r="O118" s="155"/>
      <c r="P118" s="153"/>
      <c r="Q118" s="154"/>
      <c r="R118" s="72"/>
      <c r="S118" s="73"/>
      <c r="T118" s="68"/>
      <c r="U118" s="125">
        <f t="shared" si="14"/>
        <v>0</v>
      </c>
      <c r="V118" s="62"/>
      <c r="W118" s="82"/>
      <c r="X118" s="132"/>
      <c r="Y118" s="133"/>
      <c r="Z118" s="136">
        <f t="shared" si="15"/>
        <v>0</v>
      </c>
      <c r="AA118" s="43">
        <f t="shared" si="16"/>
        <v>0</v>
      </c>
      <c r="AB118" s="30">
        <f t="shared" si="17"/>
        <v>0</v>
      </c>
      <c r="AC118" s="30">
        <f t="shared" si="18"/>
        <v>0</v>
      </c>
      <c r="AD118" s="30">
        <f t="shared" si="19"/>
        <v>0</v>
      </c>
      <c r="AE118" s="30">
        <f t="shared" si="20"/>
        <v>0</v>
      </c>
      <c r="AF118" s="8"/>
      <c r="AG118" s="8"/>
      <c r="AH118" s="8"/>
      <c r="AI118" s="8"/>
      <c r="AJ118" s="8"/>
      <c r="AK118" s="8"/>
      <c r="AL118" s="8"/>
      <c r="AM118" s="8"/>
      <c r="AN118" s="8"/>
      <c r="AO118" s="8"/>
    </row>
    <row r="119" spans="1:41" ht="23.15" customHeight="1">
      <c r="A119" s="35">
        <v>114</v>
      </c>
      <c r="B119" s="50"/>
      <c r="C119" s="50"/>
      <c r="D119" s="50"/>
      <c r="E119" s="50"/>
      <c r="F119" s="58"/>
      <c r="G119" s="77"/>
      <c r="H119" s="49"/>
      <c r="I119" s="49"/>
      <c r="J119" s="49"/>
      <c r="K119" s="151"/>
      <c r="L119" s="152"/>
      <c r="M119" s="153"/>
      <c r="N119" s="154"/>
      <c r="O119" s="155"/>
      <c r="P119" s="153"/>
      <c r="Q119" s="154"/>
      <c r="R119" s="72"/>
      <c r="S119" s="73"/>
      <c r="T119" s="68"/>
      <c r="U119" s="125">
        <f t="shared" si="14"/>
        <v>0</v>
      </c>
      <c r="V119" s="62"/>
      <c r="W119" s="82"/>
      <c r="X119" s="132"/>
      <c r="Y119" s="133"/>
      <c r="Z119" s="136">
        <f t="shared" si="15"/>
        <v>0</v>
      </c>
      <c r="AA119" s="43">
        <f t="shared" si="16"/>
        <v>0</v>
      </c>
      <c r="AB119" s="30">
        <f t="shared" si="17"/>
        <v>0</v>
      </c>
      <c r="AC119" s="30">
        <f t="shared" si="18"/>
        <v>0</v>
      </c>
      <c r="AD119" s="30">
        <f t="shared" si="19"/>
        <v>0</v>
      </c>
      <c r="AE119" s="30">
        <f t="shared" si="20"/>
        <v>0</v>
      </c>
      <c r="AF119" s="8"/>
      <c r="AG119" s="8"/>
      <c r="AH119" s="8"/>
      <c r="AI119" s="8"/>
      <c r="AJ119" s="8"/>
      <c r="AK119" s="8"/>
      <c r="AL119" s="8"/>
      <c r="AM119" s="8"/>
      <c r="AN119" s="8"/>
      <c r="AO119" s="8"/>
    </row>
    <row r="120" spans="1:41" ht="23.15" customHeight="1">
      <c r="A120" s="35">
        <v>115</v>
      </c>
      <c r="B120" s="50"/>
      <c r="C120" s="50"/>
      <c r="D120" s="50"/>
      <c r="E120" s="50"/>
      <c r="F120" s="58"/>
      <c r="G120" s="77"/>
      <c r="H120" s="49"/>
      <c r="I120" s="49"/>
      <c r="J120" s="49"/>
      <c r="K120" s="151"/>
      <c r="L120" s="152"/>
      <c r="M120" s="153"/>
      <c r="N120" s="154"/>
      <c r="O120" s="155"/>
      <c r="P120" s="153"/>
      <c r="Q120" s="154"/>
      <c r="R120" s="72"/>
      <c r="S120" s="73"/>
      <c r="T120" s="68"/>
      <c r="U120" s="125">
        <f t="shared" si="14"/>
        <v>0</v>
      </c>
      <c r="V120" s="62"/>
      <c r="W120" s="82"/>
      <c r="X120" s="132"/>
      <c r="Y120" s="133"/>
      <c r="Z120" s="136">
        <f t="shared" si="15"/>
        <v>0</v>
      </c>
      <c r="AA120" s="43">
        <f t="shared" si="16"/>
        <v>0</v>
      </c>
      <c r="AB120" s="30">
        <f t="shared" si="17"/>
        <v>0</v>
      </c>
      <c r="AC120" s="30">
        <f t="shared" si="18"/>
        <v>0</v>
      </c>
      <c r="AD120" s="30">
        <f t="shared" si="19"/>
        <v>0</v>
      </c>
      <c r="AE120" s="30">
        <f t="shared" si="20"/>
        <v>0</v>
      </c>
      <c r="AF120" s="8"/>
      <c r="AG120" s="8"/>
      <c r="AH120" s="8"/>
      <c r="AI120" s="8"/>
      <c r="AJ120" s="8"/>
      <c r="AK120" s="8"/>
      <c r="AL120" s="8"/>
      <c r="AM120" s="8"/>
      <c r="AN120" s="8"/>
      <c r="AO120" s="8"/>
    </row>
    <row r="121" spans="1:41" ht="23.15" customHeight="1">
      <c r="A121" s="35">
        <v>116</v>
      </c>
      <c r="B121" s="50"/>
      <c r="C121" s="50"/>
      <c r="D121" s="50"/>
      <c r="E121" s="50"/>
      <c r="F121" s="58"/>
      <c r="G121" s="77"/>
      <c r="H121" s="49"/>
      <c r="I121" s="49"/>
      <c r="J121" s="49"/>
      <c r="K121" s="151"/>
      <c r="L121" s="152"/>
      <c r="M121" s="153"/>
      <c r="N121" s="154"/>
      <c r="O121" s="155"/>
      <c r="P121" s="153"/>
      <c r="Q121" s="154"/>
      <c r="R121" s="72"/>
      <c r="S121" s="73"/>
      <c r="T121" s="68"/>
      <c r="U121" s="125">
        <f t="shared" si="14"/>
        <v>0</v>
      </c>
      <c r="V121" s="62"/>
      <c r="W121" s="82"/>
      <c r="X121" s="132"/>
      <c r="Y121" s="133"/>
      <c r="Z121" s="136">
        <f t="shared" si="15"/>
        <v>0</v>
      </c>
      <c r="AA121" s="43">
        <f t="shared" si="16"/>
        <v>0</v>
      </c>
      <c r="AB121" s="30">
        <f t="shared" si="17"/>
        <v>0</v>
      </c>
      <c r="AC121" s="30">
        <f t="shared" si="18"/>
        <v>0</v>
      </c>
      <c r="AD121" s="30">
        <f t="shared" si="19"/>
        <v>0</v>
      </c>
      <c r="AE121" s="30">
        <f t="shared" si="20"/>
        <v>0</v>
      </c>
      <c r="AF121" s="8"/>
      <c r="AG121" s="8"/>
      <c r="AH121" s="8"/>
      <c r="AI121" s="8"/>
      <c r="AJ121" s="8"/>
      <c r="AK121" s="8"/>
      <c r="AL121" s="8"/>
      <c r="AM121" s="8"/>
      <c r="AN121" s="8"/>
      <c r="AO121" s="8"/>
    </row>
    <row r="122" spans="1:41" ht="23.15" customHeight="1">
      <c r="A122" s="35">
        <v>117</v>
      </c>
      <c r="B122" s="50"/>
      <c r="C122" s="50"/>
      <c r="D122" s="50"/>
      <c r="E122" s="50"/>
      <c r="F122" s="58"/>
      <c r="G122" s="77"/>
      <c r="H122" s="49"/>
      <c r="I122" s="49"/>
      <c r="J122" s="49"/>
      <c r="K122" s="151"/>
      <c r="L122" s="152"/>
      <c r="M122" s="153"/>
      <c r="N122" s="154"/>
      <c r="O122" s="155"/>
      <c r="P122" s="153"/>
      <c r="Q122" s="154"/>
      <c r="R122" s="72"/>
      <c r="S122" s="73"/>
      <c r="T122" s="68"/>
      <c r="U122" s="125">
        <f t="shared" si="14"/>
        <v>0</v>
      </c>
      <c r="V122" s="62"/>
      <c r="W122" s="82"/>
      <c r="X122" s="132"/>
      <c r="Y122" s="133"/>
      <c r="Z122" s="136">
        <f t="shared" si="15"/>
        <v>0</v>
      </c>
      <c r="AA122" s="43">
        <f t="shared" si="16"/>
        <v>0</v>
      </c>
      <c r="AB122" s="30">
        <f t="shared" si="17"/>
        <v>0</v>
      </c>
      <c r="AC122" s="30">
        <f t="shared" si="18"/>
        <v>0</v>
      </c>
      <c r="AD122" s="30">
        <f t="shared" si="19"/>
        <v>0</v>
      </c>
      <c r="AE122" s="30">
        <f t="shared" si="20"/>
        <v>0</v>
      </c>
      <c r="AF122" s="8"/>
      <c r="AG122" s="8"/>
      <c r="AH122" s="8"/>
      <c r="AI122" s="8"/>
      <c r="AJ122" s="8"/>
      <c r="AK122" s="8"/>
      <c r="AL122" s="8"/>
      <c r="AM122" s="8"/>
      <c r="AN122" s="8"/>
      <c r="AO122" s="8"/>
    </row>
    <row r="123" spans="1:41" ht="23.15" customHeight="1">
      <c r="A123" s="35">
        <v>118</v>
      </c>
      <c r="B123" s="50"/>
      <c r="C123" s="50"/>
      <c r="D123" s="50"/>
      <c r="E123" s="50"/>
      <c r="F123" s="58"/>
      <c r="G123" s="77"/>
      <c r="H123" s="49"/>
      <c r="I123" s="49"/>
      <c r="J123" s="49"/>
      <c r="K123" s="151"/>
      <c r="L123" s="152"/>
      <c r="M123" s="153"/>
      <c r="N123" s="154"/>
      <c r="O123" s="155"/>
      <c r="P123" s="153"/>
      <c r="Q123" s="154"/>
      <c r="R123" s="72"/>
      <c r="S123" s="73"/>
      <c r="T123" s="68"/>
      <c r="U123" s="125">
        <f t="shared" si="14"/>
        <v>0</v>
      </c>
      <c r="V123" s="62"/>
      <c r="W123" s="82"/>
      <c r="X123" s="132"/>
      <c r="Y123" s="133"/>
      <c r="Z123" s="136">
        <f t="shared" si="15"/>
        <v>0</v>
      </c>
      <c r="AA123" s="43">
        <f t="shared" si="16"/>
        <v>0</v>
      </c>
      <c r="AB123" s="30">
        <f t="shared" si="17"/>
        <v>0</v>
      </c>
      <c r="AC123" s="30">
        <f t="shared" si="18"/>
        <v>0</v>
      </c>
      <c r="AD123" s="30">
        <f t="shared" si="19"/>
        <v>0</v>
      </c>
      <c r="AE123" s="30">
        <f t="shared" si="20"/>
        <v>0</v>
      </c>
      <c r="AF123" s="8"/>
      <c r="AG123" s="8"/>
      <c r="AH123" s="8"/>
      <c r="AI123" s="8"/>
      <c r="AJ123" s="8"/>
      <c r="AK123" s="8"/>
      <c r="AL123" s="8"/>
      <c r="AM123" s="8"/>
      <c r="AN123" s="8"/>
      <c r="AO123" s="8"/>
    </row>
    <row r="124" spans="1:41" ht="23.15" customHeight="1">
      <c r="A124" s="35">
        <v>119</v>
      </c>
      <c r="B124" s="50"/>
      <c r="C124" s="50"/>
      <c r="D124" s="50"/>
      <c r="E124" s="50"/>
      <c r="F124" s="58"/>
      <c r="G124" s="77"/>
      <c r="H124" s="49"/>
      <c r="I124" s="49"/>
      <c r="J124" s="49"/>
      <c r="K124" s="151"/>
      <c r="L124" s="152"/>
      <c r="M124" s="153"/>
      <c r="N124" s="154"/>
      <c r="O124" s="155"/>
      <c r="P124" s="153"/>
      <c r="Q124" s="154"/>
      <c r="R124" s="72"/>
      <c r="S124" s="73"/>
      <c r="T124" s="68"/>
      <c r="U124" s="125">
        <f t="shared" si="14"/>
        <v>0</v>
      </c>
      <c r="V124" s="62"/>
      <c r="W124" s="82"/>
      <c r="X124" s="132"/>
      <c r="Y124" s="133"/>
      <c r="Z124" s="136">
        <f t="shared" si="15"/>
        <v>0</v>
      </c>
      <c r="AA124" s="43">
        <f t="shared" si="16"/>
        <v>0</v>
      </c>
      <c r="AB124" s="30">
        <f t="shared" si="17"/>
        <v>0</v>
      </c>
      <c r="AC124" s="30">
        <f t="shared" si="18"/>
        <v>0</v>
      </c>
      <c r="AD124" s="30">
        <f t="shared" si="19"/>
        <v>0</v>
      </c>
      <c r="AE124" s="30">
        <f t="shared" si="20"/>
        <v>0</v>
      </c>
      <c r="AF124" s="8"/>
      <c r="AG124" s="8"/>
      <c r="AH124" s="8"/>
      <c r="AI124" s="8"/>
      <c r="AJ124" s="8"/>
      <c r="AK124" s="8"/>
      <c r="AL124" s="8"/>
      <c r="AM124" s="8"/>
      <c r="AN124" s="8"/>
      <c r="AO124" s="8"/>
    </row>
    <row r="125" spans="1:41" ht="23.15" customHeight="1">
      <c r="A125" s="35">
        <v>120</v>
      </c>
      <c r="B125" s="50"/>
      <c r="C125" s="50"/>
      <c r="D125" s="50"/>
      <c r="E125" s="50"/>
      <c r="F125" s="58"/>
      <c r="G125" s="77"/>
      <c r="H125" s="49"/>
      <c r="I125" s="49"/>
      <c r="J125" s="49"/>
      <c r="K125" s="151"/>
      <c r="L125" s="152"/>
      <c r="M125" s="153"/>
      <c r="N125" s="154"/>
      <c r="O125" s="155"/>
      <c r="P125" s="153"/>
      <c r="Q125" s="154"/>
      <c r="R125" s="72"/>
      <c r="S125" s="73"/>
      <c r="T125" s="68"/>
      <c r="U125" s="125">
        <f t="shared" si="14"/>
        <v>0</v>
      </c>
      <c r="V125" s="62"/>
      <c r="W125" s="82"/>
      <c r="X125" s="132"/>
      <c r="Y125" s="133"/>
      <c r="Z125" s="136">
        <f t="shared" si="15"/>
        <v>0</v>
      </c>
      <c r="AA125" s="43">
        <f t="shared" si="16"/>
        <v>0</v>
      </c>
      <c r="AB125" s="30">
        <f t="shared" si="17"/>
        <v>0</v>
      </c>
      <c r="AC125" s="30">
        <f t="shared" si="18"/>
        <v>0</v>
      </c>
      <c r="AD125" s="30">
        <f t="shared" si="19"/>
        <v>0</v>
      </c>
      <c r="AE125" s="30">
        <f t="shared" si="20"/>
        <v>0</v>
      </c>
      <c r="AF125" s="8"/>
      <c r="AG125" s="8"/>
      <c r="AH125" s="8"/>
      <c r="AI125" s="8"/>
      <c r="AJ125" s="8"/>
      <c r="AK125" s="8"/>
      <c r="AL125" s="8"/>
      <c r="AM125" s="8"/>
      <c r="AN125" s="8"/>
      <c r="AO125" s="8"/>
    </row>
    <row r="126" spans="1:41" ht="23.15" customHeight="1">
      <c r="A126" s="35">
        <v>121</v>
      </c>
      <c r="B126" s="50"/>
      <c r="C126" s="50"/>
      <c r="D126" s="50"/>
      <c r="E126" s="50"/>
      <c r="F126" s="58"/>
      <c r="G126" s="77"/>
      <c r="H126" s="49"/>
      <c r="I126" s="49"/>
      <c r="J126" s="49"/>
      <c r="K126" s="151"/>
      <c r="L126" s="152"/>
      <c r="M126" s="153"/>
      <c r="N126" s="154"/>
      <c r="O126" s="155"/>
      <c r="P126" s="153"/>
      <c r="Q126" s="154"/>
      <c r="R126" s="72"/>
      <c r="S126" s="73"/>
      <c r="T126" s="68"/>
      <c r="U126" s="125">
        <f t="shared" si="14"/>
        <v>0</v>
      </c>
      <c r="V126" s="62"/>
      <c r="W126" s="82"/>
      <c r="X126" s="132"/>
      <c r="Y126" s="133"/>
      <c r="Z126" s="136">
        <f t="shared" si="15"/>
        <v>0</v>
      </c>
      <c r="AA126" s="43">
        <f t="shared" si="16"/>
        <v>0</v>
      </c>
      <c r="AB126" s="30">
        <f t="shared" si="17"/>
        <v>0</v>
      </c>
      <c r="AC126" s="30">
        <f t="shared" si="18"/>
        <v>0</v>
      </c>
      <c r="AD126" s="30">
        <f t="shared" si="19"/>
        <v>0</v>
      </c>
      <c r="AE126" s="30">
        <f t="shared" si="20"/>
        <v>0</v>
      </c>
      <c r="AF126" s="8"/>
      <c r="AG126" s="8"/>
      <c r="AH126" s="8"/>
      <c r="AI126" s="8"/>
      <c r="AJ126" s="8"/>
      <c r="AK126" s="8"/>
      <c r="AL126" s="8"/>
      <c r="AM126" s="8"/>
      <c r="AN126" s="8"/>
      <c r="AO126" s="8"/>
    </row>
    <row r="127" spans="1:41" ht="23.15" customHeight="1">
      <c r="A127" s="35">
        <v>122</v>
      </c>
      <c r="B127" s="50"/>
      <c r="C127" s="50"/>
      <c r="D127" s="50"/>
      <c r="E127" s="50"/>
      <c r="F127" s="58"/>
      <c r="G127" s="77"/>
      <c r="H127" s="49"/>
      <c r="I127" s="49"/>
      <c r="J127" s="49"/>
      <c r="K127" s="151"/>
      <c r="L127" s="152"/>
      <c r="M127" s="153"/>
      <c r="N127" s="154"/>
      <c r="O127" s="155"/>
      <c r="P127" s="153"/>
      <c r="Q127" s="154"/>
      <c r="R127" s="72"/>
      <c r="S127" s="73"/>
      <c r="T127" s="68"/>
      <c r="U127" s="125">
        <f t="shared" si="14"/>
        <v>0</v>
      </c>
      <c r="V127" s="62"/>
      <c r="W127" s="82"/>
      <c r="X127" s="132"/>
      <c r="Y127" s="133"/>
      <c r="Z127" s="136">
        <f t="shared" si="15"/>
        <v>0</v>
      </c>
      <c r="AA127" s="43">
        <f t="shared" si="16"/>
        <v>0</v>
      </c>
      <c r="AB127" s="30">
        <f t="shared" si="17"/>
        <v>0</v>
      </c>
      <c r="AC127" s="30">
        <f t="shared" si="18"/>
        <v>0</v>
      </c>
      <c r="AD127" s="30">
        <f t="shared" si="19"/>
        <v>0</v>
      </c>
      <c r="AE127" s="30">
        <f t="shared" si="20"/>
        <v>0</v>
      </c>
      <c r="AF127" s="8"/>
      <c r="AG127" s="8"/>
      <c r="AH127" s="8"/>
      <c r="AI127" s="8"/>
      <c r="AJ127" s="8"/>
      <c r="AK127" s="8"/>
      <c r="AL127" s="8"/>
      <c r="AM127" s="8"/>
      <c r="AN127" s="8"/>
      <c r="AO127" s="8"/>
    </row>
    <row r="128" spans="1:41" ht="23.15" customHeight="1">
      <c r="A128" s="35">
        <v>123</v>
      </c>
      <c r="B128" s="50"/>
      <c r="C128" s="50"/>
      <c r="D128" s="50"/>
      <c r="E128" s="50"/>
      <c r="F128" s="58"/>
      <c r="G128" s="77"/>
      <c r="H128" s="49"/>
      <c r="I128" s="49"/>
      <c r="J128" s="49"/>
      <c r="K128" s="151"/>
      <c r="L128" s="152"/>
      <c r="M128" s="153"/>
      <c r="N128" s="154"/>
      <c r="O128" s="155"/>
      <c r="P128" s="153"/>
      <c r="Q128" s="154"/>
      <c r="R128" s="72"/>
      <c r="S128" s="73"/>
      <c r="T128" s="68"/>
      <c r="U128" s="125">
        <f t="shared" si="14"/>
        <v>0</v>
      </c>
      <c r="V128" s="62"/>
      <c r="W128" s="82"/>
      <c r="X128" s="132"/>
      <c r="Y128" s="133"/>
      <c r="Z128" s="136">
        <f t="shared" si="15"/>
        <v>0</v>
      </c>
      <c r="AA128" s="43">
        <f t="shared" si="16"/>
        <v>0</v>
      </c>
      <c r="AB128" s="30">
        <f t="shared" si="17"/>
        <v>0</v>
      </c>
      <c r="AC128" s="30">
        <f t="shared" si="18"/>
        <v>0</v>
      </c>
      <c r="AD128" s="30">
        <f t="shared" si="19"/>
        <v>0</v>
      </c>
      <c r="AE128" s="30">
        <f t="shared" si="20"/>
        <v>0</v>
      </c>
      <c r="AF128" s="8"/>
      <c r="AG128" s="8"/>
      <c r="AH128" s="8"/>
      <c r="AI128" s="8"/>
      <c r="AJ128" s="8"/>
      <c r="AK128" s="8"/>
      <c r="AL128" s="8"/>
      <c r="AM128" s="8"/>
      <c r="AN128" s="8"/>
      <c r="AO128" s="8"/>
    </row>
    <row r="129" spans="1:41" ht="23.15" customHeight="1">
      <c r="A129" s="35">
        <v>124</v>
      </c>
      <c r="B129" s="50"/>
      <c r="C129" s="50"/>
      <c r="D129" s="50"/>
      <c r="E129" s="50"/>
      <c r="F129" s="58"/>
      <c r="G129" s="77"/>
      <c r="H129" s="49"/>
      <c r="I129" s="49"/>
      <c r="J129" s="49"/>
      <c r="K129" s="151"/>
      <c r="L129" s="152"/>
      <c r="M129" s="153"/>
      <c r="N129" s="154"/>
      <c r="O129" s="155"/>
      <c r="P129" s="153"/>
      <c r="Q129" s="154"/>
      <c r="R129" s="72"/>
      <c r="S129" s="73"/>
      <c r="T129" s="68"/>
      <c r="U129" s="125">
        <f t="shared" si="14"/>
        <v>0</v>
      </c>
      <c r="V129" s="62"/>
      <c r="W129" s="82"/>
      <c r="X129" s="132"/>
      <c r="Y129" s="133"/>
      <c r="Z129" s="136">
        <f t="shared" si="15"/>
        <v>0</v>
      </c>
      <c r="AA129" s="43">
        <f t="shared" si="16"/>
        <v>0</v>
      </c>
      <c r="AB129" s="30">
        <f t="shared" si="17"/>
        <v>0</v>
      </c>
      <c r="AC129" s="30">
        <f t="shared" si="18"/>
        <v>0</v>
      </c>
      <c r="AD129" s="30">
        <f t="shared" si="19"/>
        <v>0</v>
      </c>
      <c r="AE129" s="30">
        <f t="shared" si="20"/>
        <v>0</v>
      </c>
      <c r="AF129" s="8"/>
      <c r="AG129" s="8"/>
      <c r="AH129" s="8"/>
      <c r="AI129" s="8"/>
      <c r="AJ129" s="8"/>
      <c r="AK129" s="8"/>
      <c r="AL129" s="8"/>
      <c r="AM129" s="8"/>
      <c r="AN129" s="8"/>
      <c r="AO129" s="8"/>
    </row>
    <row r="130" spans="1:41" ht="23.15" customHeight="1">
      <c r="A130" s="35">
        <v>125</v>
      </c>
      <c r="B130" s="50"/>
      <c r="C130" s="50"/>
      <c r="D130" s="50"/>
      <c r="E130" s="50"/>
      <c r="F130" s="58"/>
      <c r="G130" s="77"/>
      <c r="H130" s="49"/>
      <c r="I130" s="49"/>
      <c r="J130" s="49"/>
      <c r="K130" s="151"/>
      <c r="L130" s="152"/>
      <c r="M130" s="153"/>
      <c r="N130" s="154"/>
      <c r="O130" s="155"/>
      <c r="P130" s="153"/>
      <c r="Q130" s="154"/>
      <c r="R130" s="72"/>
      <c r="S130" s="73"/>
      <c r="T130" s="68"/>
      <c r="U130" s="125">
        <f t="shared" si="14"/>
        <v>0</v>
      </c>
      <c r="V130" s="62"/>
      <c r="W130" s="82"/>
      <c r="X130" s="132"/>
      <c r="Y130" s="133"/>
      <c r="Z130" s="136">
        <f t="shared" si="15"/>
        <v>0</v>
      </c>
      <c r="AA130" s="43">
        <f t="shared" si="16"/>
        <v>0</v>
      </c>
      <c r="AB130" s="30">
        <f t="shared" si="17"/>
        <v>0</v>
      </c>
      <c r="AC130" s="30">
        <f t="shared" si="18"/>
        <v>0</v>
      </c>
      <c r="AD130" s="30">
        <f t="shared" si="19"/>
        <v>0</v>
      </c>
      <c r="AE130" s="30">
        <f t="shared" si="20"/>
        <v>0</v>
      </c>
      <c r="AF130" s="8"/>
      <c r="AG130" s="8"/>
      <c r="AH130" s="8"/>
      <c r="AI130" s="8"/>
      <c r="AJ130" s="8"/>
      <c r="AK130" s="8"/>
      <c r="AL130" s="8"/>
      <c r="AM130" s="8"/>
      <c r="AN130" s="8"/>
      <c r="AO130" s="8"/>
    </row>
    <row r="131" spans="1:41" ht="23.15" customHeight="1">
      <c r="A131" s="35">
        <v>126</v>
      </c>
      <c r="B131" s="50"/>
      <c r="C131" s="50"/>
      <c r="D131" s="50"/>
      <c r="E131" s="50"/>
      <c r="F131" s="58"/>
      <c r="G131" s="77"/>
      <c r="H131" s="49"/>
      <c r="I131" s="49"/>
      <c r="J131" s="49"/>
      <c r="K131" s="151"/>
      <c r="L131" s="152"/>
      <c r="M131" s="153"/>
      <c r="N131" s="154"/>
      <c r="O131" s="155"/>
      <c r="P131" s="153"/>
      <c r="Q131" s="154"/>
      <c r="R131" s="72"/>
      <c r="S131" s="73"/>
      <c r="T131" s="68"/>
      <c r="U131" s="125">
        <f t="shared" si="14"/>
        <v>0</v>
      </c>
      <c r="V131" s="62"/>
      <c r="W131" s="82"/>
      <c r="X131" s="132"/>
      <c r="Y131" s="133"/>
      <c r="Z131" s="136">
        <f t="shared" si="15"/>
        <v>0</v>
      </c>
      <c r="AA131" s="43">
        <f t="shared" si="16"/>
        <v>0</v>
      </c>
      <c r="AB131" s="30">
        <f t="shared" si="17"/>
        <v>0</v>
      </c>
      <c r="AC131" s="30">
        <f t="shared" si="18"/>
        <v>0</v>
      </c>
      <c r="AD131" s="30">
        <f t="shared" si="19"/>
        <v>0</v>
      </c>
      <c r="AE131" s="30">
        <f t="shared" si="20"/>
        <v>0</v>
      </c>
      <c r="AF131" s="8"/>
      <c r="AG131" s="8"/>
      <c r="AH131" s="8"/>
      <c r="AI131" s="8"/>
      <c r="AJ131" s="8"/>
      <c r="AK131" s="8"/>
      <c r="AL131" s="8"/>
      <c r="AM131" s="8"/>
      <c r="AN131" s="8"/>
      <c r="AO131" s="8"/>
    </row>
    <row r="132" spans="1:41" ht="23.15" customHeight="1">
      <c r="A132" s="35">
        <v>127</v>
      </c>
      <c r="B132" s="50"/>
      <c r="C132" s="50"/>
      <c r="D132" s="50"/>
      <c r="E132" s="50"/>
      <c r="F132" s="58"/>
      <c r="G132" s="77"/>
      <c r="H132" s="49"/>
      <c r="I132" s="49"/>
      <c r="J132" s="49"/>
      <c r="K132" s="151"/>
      <c r="L132" s="152"/>
      <c r="M132" s="153"/>
      <c r="N132" s="154"/>
      <c r="O132" s="155"/>
      <c r="P132" s="153"/>
      <c r="Q132" s="154"/>
      <c r="R132" s="72"/>
      <c r="S132" s="73"/>
      <c r="T132" s="68"/>
      <c r="U132" s="125">
        <f t="shared" si="14"/>
        <v>0</v>
      </c>
      <c r="V132" s="62"/>
      <c r="W132" s="82"/>
      <c r="X132" s="132"/>
      <c r="Y132" s="133"/>
      <c r="Z132" s="136">
        <f t="shared" si="15"/>
        <v>0</v>
      </c>
      <c r="AA132" s="43">
        <f t="shared" si="16"/>
        <v>0</v>
      </c>
      <c r="AB132" s="30">
        <f t="shared" si="17"/>
        <v>0</v>
      </c>
      <c r="AC132" s="30">
        <f t="shared" si="18"/>
        <v>0</v>
      </c>
      <c r="AD132" s="30">
        <f t="shared" si="19"/>
        <v>0</v>
      </c>
      <c r="AE132" s="30">
        <f t="shared" si="20"/>
        <v>0</v>
      </c>
      <c r="AF132" s="8"/>
      <c r="AG132" s="8"/>
      <c r="AH132" s="8"/>
      <c r="AI132" s="8"/>
      <c r="AJ132" s="8"/>
      <c r="AK132" s="8"/>
      <c r="AL132" s="8"/>
      <c r="AM132" s="8"/>
      <c r="AN132" s="8"/>
      <c r="AO132" s="8"/>
    </row>
    <row r="133" spans="1:41" ht="23.15" customHeight="1">
      <c r="A133" s="35">
        <v>128</v>
      </c>
      <c r="B133" s="50"/>
      <c r="C133" s="50"/>
      <c r="D133" s="50"/>
      <c r="E133" s="50"/>
      <c r="F133" s="58"/>
      <c r="G133" s="77"/>
      <c r="H133" s="49"/>
      <c r="I133" s="49"/>
      <c r="J133" s="49"/>
      <c r="K133" s="151"/>
      <c r="L133" s="152"/>
      <c r="M133" s="153"/>
      <c r="N133" s="154"/>
      <c r="O133" s="155"/>
      <c r="P133" s="153"/>
      <c r="Q133" s="154"/>
      <c r="R133" s="72"/>
      <c r="S133" s="73"/>
      <c r="T133" s="68"/>
      <c r="U133" s="125">
        <f t="shared" si="14"/>
        <v>0</v>
      </c>
      <c r="V133" s="62"/>
      <c r="W133" s="82"/>
      <c r="X133" s="132"/>
      <c r="Y133" s="133"/>
      <c r="Z133" s="136">
        <f t="shared" si="15"/>
        <v>0</v>
      </c>
      <c r="AA133" s="43">
        <f t="shared" si="16"/>
        <v>0</v>
      </c>
      <c r="AB133" s="30">
        <f t="shared" si="17"/>
        <v>0</v>
      </c>
      <c r="AC133" s="30">
        <f t="shared" si="18"/>
        <v>0</v>
      </c>
      <c r="AD133" s="30">
        <f t="shared" si="19"/>
        <v>0</v>
      </c>
      <c r="AE133" s="30">
        <f t="shared" si="20"/>
        <v>0</v>
      </c>
      <c r="AF133" s="8"/>
      <c r="AG133" s="8"/>
      <c r="AH133" s="8"/>
      <c r="AI133" s="8"/>
      <c r="AJ133" s="8"/>
      <c r="AK133" s="8"/>
      <c r="AL133" s="8"/>
      <c r="AM133" s="8"/>
      <c r="AN133" s="8"/>
      <c r="AO133" s="8"/>
    </row>
    <row r="134" spans="1:41" ht="23.15" customHeight="1">
      <c r="A134" s="35">
        <v>129</v>
      </c>
      <c r="B134" s="50"/>
      <c r="C134" s="50"/>
      <c r="D134" s="50"/>
      <c r="E134" s="50"/>
      <c r="F134" s="58"/>
      <c r="G134" s="77"/>
      <c r="H134" s="49"/>
      <c r="I134" s="49"/>
      <c r="J134" s="49"/>
      <c r="K134" s="151"/>
      <c r="L134" s="152"/>
      <c r="M134" s="153"/>
      <c r="N134" s="154"/>
      <c r="O134" s="155"/>
      <c r="P134" s="153"/>
      <c r="Q134" s="154"/>
      <c r="R134" s="72"/>
      <c r="S134" s="73"/>
      <c r="T134" s="68"/>
      <c r="U134" s="125">
        <f t="shared" si="14"/>
        <v>0</v>
      </c>
      <c r="V134" s="62"/>
      <c r="W134" s="82"/>
      <c r="X134" s="132"/>
      <c r="Y134" s="133"/>
      <c r="Z134" s="136">
        <f t="shared" si="15"/>
        <v>0</v>
      </c>
      <c r="AA134" s="43">
        <f t="shared" si="16"/>
        <v>0</v>
      </c>
      <c r="AB134" s="30">
        <f t="shared" si="17"/>
        <v>0</v>
      </c>
      <c r="AC134" s="30">
        <f t="shared" si="18"/>
        <v>0</v>
      </c>
      <c r="AD134" s="30">
        <f t="shared" si="19"/>
        <v>0</v>
      </c>
      <c r="AE134" s="30">
        <f t="shared" si="20"/>
        <v>0</v>
      </c>
      <c r="AF134" s="8"/>
      <c r="AG134" s="8"/>
      <c r="AH134" s="8"/>
      <c r="AI134" s="8"/>
      <c r="AJ134" s="8"/>
      <c r="AK134" s="8"/>
      <c r="AL134" s="8"/>
      <c r="AM134" s="8"/>
      <c r="AN134" s="8"/>
      <c r="AO134" s="8"/>
    </row>
    <row r="135" spans="1:41" ht="23.15" customHeight="1">
      <c r="A135" s="35">
        <v>130</v>
      </c>
      <c r="B135" s="50"/>
      <c r="C135" s="50"/>
      <c r="D135" s="50"/>
      <c r="E135" s="50"/>
      <c r="F135" s="58"/>
      <c r="G135" s="77"/>
      <c r="H135" s="49"/>
      <c r="I135" s="49"/>
      <c r="J135" s="49"/>
      <c r="K135" s="151"/>
      <c r="L135" s="152"/>
      <c r="M135" s="153"/>
      <c r="N135" s="154"/>
      <c r="O135" s="155"/>
      <c r="P135" s="153"/>
      <c r="Q135" s="154"/>
      <c r="R135" s="72"/>
      <c r="S135" s="73"/>
      <c r="T135" s="68"/>
      <c r="U135" s="125">
        <f t="shared" ref="U135:U155" si="21">IF(C135="その他※対象外",0,ROUNDDOWN(IF(ISNUMBER(O135),O135*0.065*IF($C135="医療機関等",14/12,1),IF(H135="○",IF(AND(G135="",P135&lt;&gt;"",Q135&lt;&gt;""),((P135+Q135)*6/1.065)*0.065*IF($C135="医療機関等",14/12,1),IF(L135&lt;&gt;"",L135,((M135+N135)*6/1.041))*0.065*IF($C135="医療機関等",14/12,1)),IF(G135="○",((M135+N135)*6/1.041)*0.065*IF($C135="医療機関等",14/12,1),IF(OR(J135="○",I135="○"),((P135+Q135)*6/1.065)*0.065*IF($C135="医療機関等",14/12,1),IF(K135="○",((P135+Q135)*6/1.065)*0.065*IF($C135="医療機関等",8/12,6/12),SUM(AB135:AE135)*0.065*IF(K135="○",0.5,1)*IF($C135="医療機関等",14/12,1))))))*IF(AND(ISNUMBER(R135),ISNUMBER(S135)),S135/R135,1)*IF(OR($D135="病院",$D135="有床診療所"),IF(T135="",0.5,T135),0.5),-3))</f>
        <v>0</v>
      </c>
      <c r="V135" s="62"/>
      <c r="W135" s="82"/>
      <c r="X135" s="132"/>
      <c r="Y135" s="133"/>
      <c r="Z135" s="136">
        <f t="shared" ref="Z135:Z155" si="22">ROUNDDOWN(IF(OR(D135="短期入所（空床型を除く）",D135="共同生活援助",D135="宿泊型自立訓練"), IF(W135="無",0, MIN(MAX(0,(Y135-X135)*0.5)*IF(K135="○",0.5,1), V135*18000*IF(K135="○",0.5,1))), IF(OR(D135="病院",D135="有床診療所"), V135*30200*IF(K135="○",8/14,1), IF(OR(D135="障害者支援施設",D135="障害児入所施設"), V135*18000*IF(K135="○",0.5,1), 0))), -3)</f>
        <v>0</v>
      </c>
      <c r="AA135" s="43">
        <f t="shared" ref="AA135:AA155" si="23">SUM(U135,Z135)</f>
        <v>0</v>
      </c>
      <c r="AB135" s="30">
        <f t="shared" ref="AB135:AB155" si="24">IF(AND($R135&lt;&gt;"",$S135&lt;&gt;""),$L135*$S135/$R135,IF($L135&lt;&gt;"",$L135,0))</f>
        <v>0</v>
      </c>
      <c r="AC135" s="30">
        <f t="shared" ref="AC135:AC155" si="25">IF(AND($R135&lt;&gt;"",$S135&lt;&gt;""),SUM($M135:$N135)/1.041*6*$S135/$R135,IF(OR($L135=0,$L135=""),SUM($M135:$N135)/1.041*6,0))</f>
        <v>0</v>
      </c>
      <c r="AD135" s="30">
        <f t="shared" si="19"/>
        <v>0</v>
      </c>
      <c r="AE135" s="30">
        <f t="shared" si="20"/>
        <v>0</v>
      </c>
      <c r="AF135" s="8"/>
      <c r="AG135" s="8"/>
      <c r="AH135" s="8"/>
      <c r="AI135" s="8"/>
      <c r="AJ135" s="8"/>
      <c r="AK135" s="8"/>
      <c r="AL135" s="8"/>
      <c r="AM135" s="8"/>
      <c r="AN135" s="8"/>
      <c r="AO135" s="8"/>
    </row>
    <row r="136" spans="1:41" ht="23.15" customHeight="1">
      <c r="A136" s="35">
        <v>131</v>
      </c>
      <c r="B136" s="50"/>
      <c r="C136" s="50"/>
      <c r="D136" s="50"/>
      <c r="E136" s="50"/>
      <c r="F136" s="58"/>
      <c r="G136" s="77"/>
      <c r="H136" s="49"/>
      <c r="I136" s="49"/>
      <c r="J136" s="49"/>
      <c r="K136" s="151"/>
      <c r="L136" s="152"/>
      <c r="M136" s="153"/>
      <c r="N136" s="154"/>
      <c r="O136" s="155"/>
      <c r="P136" s="153"/>
      <c r="Q136" s="154"/>
      <c r="R136" s="72"/>
      <c r="S136" s="73"/>
      <c r="T136" s="68"/>
      <c r="U136" s="125">
        <f t="shared" si="21"/>
        <v>0</v>
      </c>
      <c r="V136" s="62"/>
      <c r="W136" s="82"/>
      <c r="X136" s="132"/>
      <c r="Y136" s="133"/>
      <c r="Z136" s="136">
        <f t="shared" si="22"/>
        <v>0</v>
      </c>
      <c r="AA136" s="43">
        <f t="shared" si="23"/>
        <v>0</v>
      </c>
      <c r="AB136" s="30">
        <f t="shared" si="24"/>
        <v>0</v>
      </c>
      <c r="AC136" s="30">
        <f t="shared" si="25"/>
        <v>0</v>
      </c>
      <c r="AD136" s="30">
        <f t="shared" ref="AD136:AD155" si="26">IF(AND($R136&lt;&gt;"",$S136&lt;&gt;""),$O136*$S136/$R136,IF($O136&lt;&gt;"",$O136,0))</f>
        <v>0</v>
      </c>
      <c r="AE136" s="30">
        <f t="shared" ref="AE136:AE155" si="27">IF(AND($R136&lt;&gt;"",$S136&lt;&gt;""),SUM($P136:$Q136)/1.065*6*$S136/$R136,IF(OR($O136=0,$O136=""),SUM($P136:$Q136)/1.065*6,0))</f>
        <v>0</v>
      </c>
      <c r="AF136" s="8"/>
      <c r="AG136" s="8"/>
      <c r="AH136" s="8"/>
      <c r="AI136" s="8"/>
      <c r="AJ136" s="8"/>
      <c r="AK136" s="8"/>
      <c r="AL136" s="8"/>
      <c r="AM136" s="8"/>
      <c r="AN136" s="8"/>
      <c r="AO136" s="8"/>
    </row>
    <row r="137" spans="1:41" ht="23.15" customHeight="1">
      <c r="A137" s="35">
        <v>132</v>
      </c>
      <c r="B137" s="50"/>
      <c r="C137" s="50"/>
      <c r="D137" s="50"/>
      <c r="E137" s="50"/>
      <c r="F137" s="58"/>
      <c r="G137" s="77"/>
      <c r="H137" s="49"/>
      <c r="I137" s="49"/>
      <c r="J137" s="49"/>
      <c r="K137" s="151"/>
      <c r="L137" s="152"/>
      <c r="M137" s="153"/>
      <c r="N137" s="154"/>
      <c r="O137" s="155"/>
      <c r="P137" s="153"/>
      <c r="Q137" s="154"/>
      <c r="R137" s="72"/>
      <c r="S137" s="73"/>
      <c r="T137" s="68"/>
      <c r="U137" s="125">
        <f t="shared" si="21"/>
        <v>0</v>
      </c>
      <c r="V137" s="62"/>
      <c r="W137" s="82"/>
      <c r="X137" s="132"/>
      <c r="Y137" s="133"/>
      <c r="Z137" s="136">
        <f t="shared" si="22"/>
        <v>0</v>
      </c>
      <c r="AA137" s="43">
        <f t="shared" si="23"/>
        <v>0</v>
      </c>
      <c r="AB137" s="30">
        <f t="shared" si="24"/>
        <v>0</v>
      </c>
      <c r="AC137" s="30">
        <f t="shared" si="25"/>
        <v>0</v>
      </c>
      <c r="AD137" s="30">
        <f t="shared" si="26"/>
        <v>0</v>
      </c>
      <c r="AE137" s="30">
        <f t="shared" si="27"/>
        <v>0</v>
      </c>
      <c r="AF137" s="8"/>
      <c r="AG137" s="8"/>
      <c r="AH137" s="8"/>
      <c r="AI137" s="8"/>
      <c r="AJ137" s="8"/>
      <c r="AK137" s="8"/>
      <c r="AL137" s="8"/>
      <c r="AM137" s="8"/>
      <c r="AN137" s="8"/>
      <c r="AO137" s="8"/>
    </row>
    <row r="138" spans="1:41" ht="23.15" customHeight="1">
      <c r="A138" s="35">
        <v>133</v>
      </c>
      <c r="B138" s="50"/>
      <c r="C138" s="50"/>
      <c r="D138" s="50"/>
      <c r="E138" s="50"/>
      <c r="F138" s="58"/>
      <c r="G138" s="77"/>
      <c r="H138" s="49"/>
      <c r="I138" s="49"/>
      <c r="J138" s="49"/>
      <c r="K138" s="151"/>
      <c r="L138" s="152"/>
      <c r="M138" s="153"/>
      <c r="N138" s="154"/>
      <c r="O138" s="155"/>
      <c r="P138" s="153"/>
      <c r="Q138" s="154"/>
      <c r="R138" s="72"/>
      <c r="S138" s="73"/>
      <c r="T138" s="68"/>
      <c r="U138" s="125">
        <f t="shared" si="21"/>
        <v>0</v>
      </c>
      <c r="V138" s="62"/>
      <c r="W138" s="82"/>
      <c r="X138" s="132"/>
      <c r="Y138" s="133"/>
      <c r="Z138" s="136">
        <f t="shared" si="22"/>
        <v>0</v>
      </c>
      <c r="AA138" s="43">
        <f t="shared" si="23"/>
        <v>0</v>
      </c>
      <c r="AB138" s="30">
        <f t="shared" si="24"/>
        <v>0</v>
      </c>
      <c r="AC138" s="30">
        <f t="shared" si="25"/>
        <v>0</v>
      </c>
      <c r="AD138" s="30">
        <f t="shared" si="26"/>
        <v>0</v>
      </c>
      <c r="AE138" s="30">
        <f t="shared" si="27"/>
        <v>0</v>
      </c>
      <c r="AF138" s="8"/>
      <c r="AG138" s="8"/>
      <c r="AH138" s="8"/>
      <c r="AI138" s="8"/>
      <c r="AJ138" s="8"/>
      <c r="AK138" s="8"/>
      <c r="AL138" s="8"/>
      <c r="AM138" s="8"/>
      <c r="AN138" s="8"/>
      <c r="AO138" s="8"/>
    </row>
    <row r="139" spans="1:41" ht="23.15" customHeight="1">
      <c r="A139" s="35">
        <v>134</v>
      </c>
      <c r="B139" s="50"/>
      <c r="C139" s="50"/>
      <c r="D139" s="50"/>
      <c r="E139" s="50"/>
      <c r="F139" s="58"/>
      <c r="G139" s="77"/>
      <c r="H139" s="49"/>
      <c r="I139" s="49"/>
      <c r="J139" s="49"/>
      <c r="K139" s="151"/>
      <c r="L139" s="152"/>
      <c r="M139" s="153"/>
      <c r="N139" s="154"/>
      <c r="O139" s="155"/>
      <c r="P139" s="153"/>
      <c r="Q139" s="154"/>
      <c r="R139" s="72"/>
      <c r="S139" s="73"/>
      <c r="T139" s="68"/>
      <c r="U139" s="125">
        <f t="shared" si="21"/>
        <v>0</v>
      </c>
      <c r="V139" s="62"/>
      <c r="W139" s="82"/>
      <c r="X139" s="132"/>
      <c r="Y139" s="133"/>
      <c r="Z139" s="136">
        <f t="shared" si="22"/>
        <v>0</v>
      </c>
      <c r="AA139" s="43">
        <f t="shared" si="23"/>
        <v>0</v>
      </c>
      <c r="AB139" s="30">
        <f t="shared" si="24"/>
        <v>0</v>
      </c>
      <c r="AC139" s="30">
        <f t="shared" si="25"/>
        <v>0</v>
      </c>
      <c r="AD139" s="30">
        <f t="shared" si="26"/>
        <v>0</v>
      </c>
      <c r="AE139" s="30">
        <f t="shared" si="27"/>
        <v>0</v>
      </c>
      <c r="AF139" s="8"/>
      <c r="AG139" s="8"/>
      <c r="AH139" s="8"/>
      <c r="AI139" s="8"/>
      <c r="AJ139" s="8"/>
      <c r="AK139" s="8"/>
      <c r="AL139" s="8"/>
      <c r="AM139" s="8"/>
      <c r="AN139" s="8"/>
      <c r="AO139" s="8"/>
    </row>
    <row r="140" spans="1:41" ht="23.15" customHeight="1">
      <c r="A140" s="35">
        <v>135</v>
      </c>
      <c r="B140" s="50"/>
      <c r="C140" s="50"/>
      <c r="D140" s="50"/>
      <c r="E140" s="50"/>
      <c r="F140" s="58"/>
      <c r="G140" s="77"/>
      <c r="H140" s="49"/>
      <c r="I140" s="49"/>
      <c r="J140" s="49"/>
      <c r="K140" s="151"/>
      <c r="L140" s="152"/>
      <c r="M140" s="153"/>
      <c r="N140" s="154"/>
      <c r="O140" s="155"/>
      <c r="P140" s="153"/>
      <c r="Q140" s="154"/>
      <c r="R140" s="72"/>
      <c r="S140" s="73"/>
      <c r="T140" s="68"/>
      <c r="U140" s="125">
        <f t="shared" si="21"/>
        <v>0</v>
      </c>
      <c r="V140" s="62"/>
      <c r="W140" s="82"/>
      <c r="X140" s="132"/>
      <c r="Y140" s="133"/>
      <c r="Z140" s="136">
        <f t="shared" si="22"/>
        <v>0</v>
      </c>
      <c r="AA140" s="43">
        <f t="shared" si="23"/>
        <v>0</v>
      </c>
      <c r="AB140" s="30">
        <f t="shared" si="24"/>
        <v>0</v>
      </c>
      <c r="AC140" s="30">
        <f t="shared" si="25"/>
        <v>0</v>
      </c>
      <c r="AD140" s="30">
        <f t="shared" si="26"/>
        <v>0</v>
      </c>
      <c r="AE140" s="30">
        <f t="shared" si="27"/>
        <v>0</v>
      </c>
      <c r="AF140" s="8"/>
      <c r="AG140" s="8"/>
      <c r="AH140" s="8"/>
      <c r="AI140" s="8"/>
      <c r="AJ140" s="8"/>
      <c r="AK140" s="8"/>
      <c r="AL140" s="8"/>
      <c r="AM140" s="8"/>
      <c r="AN140" s="8"/>
      <c r="AO140" s="8"/>
    </row>
    <row r="141" spans="1:41" ht="23.15" customHeight="1">
      <c r="A141" s="35">
        <v>136</v>
      </c>
      <c r="B141" s="50"/>
      <c r="C141" s="50"/>
      <c r="D141" s="50"/>
      <c r="E141" s="50"/>
      <c r="F141" s="58"/>
      <c r="G141" s="77"/>
      <c r="H141" s="49"/>
      <c r="I141" s="49"/>
      <c r="J141" s="49"/>
      <c r="K141" s="151"/>
      <c r="L141" s="152"/>
      <c r="M141" s="153"/>
      <c r="N141" s="154"/>
      <c r="O141" s="155"/>
      <c r="P141" s="153"/>
      <c r="Q141" s="154"/>
      <c r="R141" s="72"/>
      <c r="S141" s="73"/>
      <c r="T141" s="68"/>
      <c r="U141" s="125">
        <f t="shared" si="21"/>
        <v>0</v>
      </c>
      <c r="V141" s="62"/>
      <c r="W141" s="82"/>
      <c r="X141" s="132"/>
      <c r="Y141" s="133"/>
      <c r="Z141" s="136">
        <f t="shared" si="22"/>
        <v>0</v>
      </c>
      <c r="AA141" s="43">
        <f t="shared" si="23"/>
        <v>0</v>
      </c>
      <c r="AB141" s="30">
        <f t="shared" si="24"/>
        <v>0</v>
      </c>
      <c r="AC141" s="30">
        <f t="shared" si="25"/>
        <v>0</v>
      </c>
      <c r="AD141" s="30">
        <f t="shared" si="26"/>
        <v>0</v>
      </c>
      <c r="AE141" s="30">
        <f t="shared" si="27"/>
        <v>0</v>
      </c>
      <c r="AF141" s="8"/>
      <c r="AG141" s="8"/>
      <c r="AH141" s="8"/>
      <c r="AI141" s="8"/>
      <c r="AJ141" s="8"/>
      <c r="AK141" s="8"/>
      <c r="AL141" s="8"/>
      <c r="AM141" s="8"/>
      <c r="AN141" s="8"/>
      <c r="AO141" s="8"/>
    </row>
    <row r="142" spans="1:41" ht="23.15" customHeight="1">
      <c r="A142" s="35">
        <v>137</v>
      </c>
      <c r="B142" s="50"/>
      <c r="C142" s="50"/>
      <c r="D142" s="50"/>
      <c r="E142" s="50"/>
      <c r="F142" s="58"/>
      <c r="G142" s="77"/>
      <c r="H142" s="49"/>
      <c r="I142" s="49"/>
      <c r="J142" s="49"/>
      <c r="K142" s="151"/>
      <c r="L142" s="152"/>
      <c r="M142" s="153"/>
      <c r="N142" s="154"/>
      <c r="O142" s="155"/>
      <c r="P142" s="153"/>
      <c r="Q142" s="154"/>
      <c r="R142" s="72"/>
      <c r="S142" s="73"/>
      <c r="T142" s="68"/>
      <c r="U142" s="125">
        <f t="shared" si="21"/>
        <v>0</v>
      </c>
      <c r="V142" s="62"/>
      <c r="W142" s="82"/>
      <c r="X142" s="132"/>
      <c r="Y142" s="133"/>
      <c r="Z142" s="136">
        <f t="shared" si="22"/>
        <v>0</v>
      </c>
      <c r="AA142" s="43">
        <f t="shared" si="23"/>
        <v>0</v>
      </c>
      <c r="AB142" s="30">
        <f t="shared" si="24"/>
        <v>0</v>
      </c>
      <c r="AC142" s="30">
        <f t="shared" si="25"/>
        <v>0</v>
      </c>
      <c r="AD142" s="30">
        <f t="shared" si="26"/>
        <v>0</v>
      </c>
      <c r="AE142" s="30">
        <f t="shared" si="27"/>
        <v>0</v>
      </c>
      <c r="AF142" s="8"/>
      <c r="AG142" s="8"/>
      <c r="AH142" s="8"/>
      <c r="AI142" s="8"/>
      <c r="AJ142" s="8"/>
      <c r="AK142" s="8"/>
      <c r="AL142" s="8"/>
      <c r="AM142" s="8"/>
      <c r="AN142" s="8"/>
      <c r="AO142" s="8"/>
    </row>
    <row r="143" spans="1:41" ht="23.15" customHeight="1">
      <c r="A143" s="35">
        <v>138</v>
      </c>
      <c r="B143" s="50"/>
      <c r="C143" s="50"/>
      <c r="D143" s="50"/>
      <c r="E143" s="50"/>
      <c r="F143" s="58"/>
      <c r="G143" s="77"/>
      <c r="H143" s="49"/>
      <c r="I143" s="49"/>
      <c r="J143" s="49"/>
      <c r="K143" s="151"/>
      <c r="L143" s="152"/>
      <c r="M143" s="153"/>
      <c r="N143" s="154"/>
      <c r="O143" s="155"/>
      <c r="P143" s="153"/>
      <c r="Q143" s="154"/>
      <c r="R143" s="72"/>
      <c r="S143" s="73"/>
      <c r="T143" s="68"/>
      <c r="U143" s="125">
        <f t="shared" si="21"/>
        <v>0</v>
      </c>
      <c r="V143" s="62"/>
      <c r="W143" s="82"/>
      <c r="X143" s="132"/>
      <c r="Y143" s="133"/>
      <c r="Z143" s="136">
        <f t="shared" si="22"/>
        <v>0</v>
      </c>
      <c r="AA143" s="43">
        <f t="shared" si="23"/>
        <v>0</v>
      </c>
      <c r="AB143" s="30">
        <f t="shared" si="24"/>
        <v>0</v>
      </c>
      <c r="AC143" s="30">
        <f t="shared" si="25"/>
        <v>0</v>
      </c>
      <c r="AD143" s="30">
        <f t="shared" si="26"/>
        <v>0</v>
      </c>
      <c r="AE143" s="30">
        <f t="shared" si="27"/>
        <v>0</v>
      </c>
      <c r="AF143" s="8"/>
      <c r="AG143" s="8"/>
      <c r="AH143" s="8"/>
      <c r="AI143" s="8"/>
      <c r="AJ143" s="8"/>
      <c r="AK143" s="8"/>
      <c r="AL143" s="8"/>
      <c r="AM143" s="8"/>
      <c r="AN143" s="8"/>
      <c r="AO143" s="8"/>
    </row>
    <row r="144" spans="1:41" ht="23.15" customHeight="1">
      <c r="A144" s="35">
        <v>139</v>
      </c>
      <c r="B144" s="50"/>
      <c r="C144" s="50"/>
      <c r="D144" s="50"/>
      <c r="E144" s="50"/>
      <c r="F144" s="58"/>
      <c r="G144" s="77"/>
      <c r="H144" s="49"/>
      <c r="I144" s="49"/>
      <c r="J144" s="49"/>
      <c r="K144" s="151"/>
      <c r="L144" s="152"/>
      <c r="M144" s="153"/>
      <c r="N144" s="154"/>
      <c r="O144" s="155"/>
      <c r="P144" s="153"/>
      <c r="Q144" s="154"/>
      <c r="R144" s="72"/>
      <c r="S144" s="73"/>
      <c r="T144" s="68"/>
      <c r="U144" s="125">
        <f t="shared" si="21"/>
        <v>0</v>
      </c>
      <c r="V144" s="62"/>
      <c r="W144" s="82"/>
      <c r="X144" s="132"/>
      <c r="Y144" s="133"/>
      <c r="Z144" s="136">
        <f t="shared" si="22"/>
        <v>0</v>
      </c>
      <c r="AA144" s="43">
        <f t="shared" si="23"/>
        <v>0</v>
      </c>
      <c r="AB144" s="30">
        <f t="shared" si="24"/>
        <v>0</v>
      </c>
      <c r="AC144" s="30">
        <f t="shared" si="25"/>
        <v>0</v>
      </c>
      <c r="AD144" s="30">
        <f t="shared" si="26"/>
        <v>0</v>
      </c>
      <c r="AE144" s="30">
        <f t="shared" si="27"/>
        <v>0</v>
      </c>
      <c r="AF144" s="8"/>
      <c r="AG144" s="8"/>
      <c r="AH144" s="8"/>
      <c r="AI144" s="8"/>
      <c r="AJ144" s="8"/>
      <c r="AK144" s="8"/>
      <c r="AL144" s="8"/>
      <c r="AM144" s="8"/>
      <c r="AN144" s="8"/>
      <c r="AO144" s="8"/>
    </row>
    <row r="145" spans="1:41" ht="23.15" customHeight="1">
      <c r="A145" s="35">
        <v>140</v>
      </c>
      <c r="B145" s="50"/>
      <c r="C145" s="50"/>
      <c r="D145" s="50"/>
      <c r="E145" s="50"/>
      <c r="F145" s="58"/>
      <c r="G145" s="77"/>
      <c r="H145" s="49"/>
      <c r="I145" s="49"/>
      <c r="J145" s="49"/>
      <c r="K145" s="151"/>
      <c r="L145" s="152"/>
      <c r="M145" s="153"/>
      <c r="N145" s="154"/>
      <c r="O145" s="155"/>
      <c r="P145" s="153"/>
      <c r="Q145" s="154"/>
      <c r="R145" s="72"/>
      <c r="S145" s="73"/>
      <c r="T145" s="68"/>
      <c r="U145" s="125">
        <f t="shared" si="21"/>
        <v>0</v>
      </c>
      <c r="V145" s="62"/>
      <c r="W145" s="82"/>
      <c r="X145" s="132"/>
      <c r="Y145" s="133"/>
      <c r="Z145" s="136">
        <f t="shared" si="22"/>
        <v>0</v>
      </c>
      <c r="AA145" s="43">
        <f t="shared" si="23"/>
        <v>0</v>
      </c>
      <c r="AB145" s="30">
        <f t="shared" si="24"/>
        <v>0</v>
      </c>
      <c r="AC145" s="30">
        <f t="shared" si="25"/>
        <v>0</v>
      </c>
      <c r="AD145" s="30">
        <f t="shared" si="26"/>
        <v>0</v>
      </c>
      <c r="AE145" s="30">
        <f t="shared" si="27"/>
        <v>0</v>
      </c>
      <c r="AF145" s="8"/>
      <c r="AG145" s="8"/>
      <c r="AH145" s="8"/>
      <c r="AI145" s="8"/>
      <c r="AJ145" s="8"/>
      <c r="AK145" s="8"/>
      <c r="AL145" s="8"/>
      <c r="AM145" s="8"/>
      <c r="AN145" s="8"/>
      <c r="AO145" s="8"/>
    </row>
    <row r="146" spans="1:41" ht="23.15" customHeight="1">
      <c r="A146" s="35">
        <v>141</v>
      </c>
      <c r="B146" s="50"/>
      <c r="C146" s="50"/>
      <c r="D146" s="50"/>
      <c r="E146" s="50"/>
      <c r="F146" s="58"/>
      <c r="G146" s="77"/>
      <c r="H146" s="49"/>
      <c r="I146" s="49"/>
      <c r="J146" s="49"/>
      <c r="K146" s="151"/>
      <c r="L146" s="152"/>
      <c r="M146" s="153"/>
      <c r="N146" s="154"/>
      <c r="O146" s="155"/>
      <c r="P146" s="153"/>
      <c r="Q146" s="154"/>
      <c r="R146" s="72"/>
      <c r="S146" s="73"/>
      <c r="T146" s="68"/>
      <c r="U146" s="125">
        <f t="shared" si="21"/>
        <v>0</v>
      </c>
      <c r="V146" s="62"/>
      <c r="W146" s="82"/>
      <c r="X146" s="132"/>
      <c r="Y146" s="133"/>
      <c r="Z146" s="136">
        <f t="shared" si="22"/>
        <v>0</v>
      </c>
      <c r="AA146" s="43">
        <f t="shared" si="23"/>
        <v>0</v>
      </c>
      <c r="AB146" s="30">
        <f t="shared" si="24"/>
        <v>0</v>
      </c>
      <c r="AC146" s="30">
        <f t="shared" si="25"/>
        <v>0</v>
      </c>
      <c r="AD146" s="30">
        <f t="shared" si="26"/>
        <v>0</v>
      </c>
      <c r="AE146" s="30">
        <f t="shared" si="27"/>
        <v>0</v>
      </c>
      <c r="AF146" s="8"/>
      <c r="AG146" s="8"/>
      <c r="AH146" s="8"/>
      <c r="AI146" s="8"/>
      <c r="AJ146" s="8"/>
      <c r="AK146" s="8"/>
      <c r="AL146" s="8"/>
      <c r="AM146" s="8"/>
      <c r="AN146" s="8"/>
      <c r="AO146" s="8"/>
    </row>
    <row r="147" spans="1:41" ht="23.15" customHeight="1">
      <c r="A147" s="35">
        <v>142</v>
      </c>
      <c r="B147" s="50"/>
      <c r="C147" s="50"/>
      <c r="D147" s="50"/>
      <c r="E147" s="50"/>
      <c r="F147" s="58"/>
      <c r="G147" s="77"/>
      <c r="H147" s="49"/>
      <c r="I147" s="49"/>
      <c r="J147" s="49"/>
      <c r="K147" s="151"/>
      <c r="L147" s="152"/>
      <c r="M147" s="153"/>
      <c r="N147" s="154"/>
      <c r="O147" s="155"/>
      <c r="P147" s="153"/>
      <c r="Q147" s="154"/>
      <c r="R147" s="72"/>
      <c r="S147" s="73"/>
      <c r="T147" s="68"/>
      <c r="U147" s="125">
        <f t="shared" si="21"/>
        <v>0</v>
      </c>
      <c r="V147" s="62"/>
      <c r="W147" s="82"/>
      <c r="X147" s="132"/>
      <c r="Y147" s="133"/>
      <c r="Z147" s="136">
        <f t="shared" si="22"/>
        <v>0</v>
      </c>
      <c r="AA147" s="43">
        <f t="shared" si="23"/>
        <v>0</v>
      </c>
      <c r="AB147" s="30">
        <f t="shared" si="24"/>
        <v>0</v>
      </c>
      <c r="AC147" s="30">
        <f t="shared" si="25"/>
        <v>0</v>
      </c>
      <c r="AD147" s="30">
        <f t="shared" si="26"/>
        <v>0</v>
      </c>
      <c r="AE147" s="30">
        <f t="shared" si="27"/>
        <v>0</v>
      </c>
      <c r="AF147" s="8"/>
      <c r="AG147" s="8"/>
      <c r="AH147" s="8"/>
      <c r="AI147" s="8"/>
      <c r="AJ147" s="8"/>
      <c r="AK147" s="8"/>
      <c r="AL147" s="8"/>
      <c r="AM147" s="8"/>
      <c r="AN147" s="8"/>
      <c r="AO147" s="8"/>
    </row>
    <row r="148" spans="1:41" ht="23.15" customHeight="1">
      <c r="A148" s="35">
        <v>143</v>
      </c>
      <c r="B148" s="50"/>
      <c r="C148" s="50"/>
      <c r="D148" s="50"/>
      <c r="E148" s="50"/>
      <c r="F148" s="58"/>
      <c r="G148" s="77"/>
      <c r="H148" s="49"/>
      <c r="I148" s="49"/>
      <c r="J148" s="49"/>
      <c r="K148" s="151"/>
      <c r="L148" s="152"/>
      <c r="M148" s="153"/>
      <c r="N148" s="154"/>
      <c r="O148" s="155"/>
      <c r="P148" s="153"/>
      <c r="Q148" s="154"/>
      <c r="R148" s="72"/>
      <c r="S148" s="73"/>
      <c r="T148" s="68"/>
      <c r="U148" s="125">
        <f t="shared" si="21"/>
        <v>0</v>
      </c>
      <c r="V148" s="62"/>
      <c r="W148" s="82"/>
      <c r="X148" s="132"/>
      <c r="Y148" s="133"/>
      <c r="Z148" s="136">
        <f t="shared" si="22"/>
        <v>0</v>
      </c>
      <c r="AA148" s="43">
        <f t="shared" si="23"/>
        <v>0</v>
      </c>
      <c r="AB148" s="30">
        <f t="shared" si="24"/>
        <v>0</v>
      </c>
      <c r="AC148" s="30">
        <f t="shared" si="25"/>
        <v>0</v>
      </c>
      <c r="AD148" s="30">
        <f t="shared" si="26"/>
        <v>0</v>
      </c>
      <c r="AE148" s="30">
        <f t="shared" si="27"/>
        <v>0</v>
      </c>
      <c r="AF148" s="8"/>
      <c r="AG148" s="8"/>
      <c r="AH148" s="8"/>
      <c r="AI148" s="8"/>
      <c r="AJ148" s="8"/>
      <c r="AK148" s="8"/>
      <c r="AL148" s="8"/>
      <c r="AM148" s="8"/>
      <c r="AN148" s="8"/>
      <c r="AO148" s="8"/>
    </row>
    <row r="149" spans="1:41" ht="23.15" customHeight="1">
      <c r="A149" s="35">
        <v>144</v>
      </c>
      <c r="B149" s="50"/>
      <c r="C149" s="50"/>
      <c r="D149" s="50"/>
      <c r="E149" s="50"/>
      <c r="F149" s="58"/>
      <c r="G149" s="77"/>
      <c r="H149" s="49"/>
      <c r="I149" s="49"/>
      <c r="J149" s="49"/>
      <c r="K149" s="151"/>
      <c r="L149" s="152"/>
      <c r="M149" s="153"/>
      <c r="N149" s="154"/>
      <c r="O149" s="155"/>
      <c r="P149" s="153"/>
      <c r="Q149" s="154"/>
      <c r="R149" s="72"/>
      <c r="S149" s="73"/>
      <c r="T149" s="68"/>
      <c r="U149" s="125">
        <f t="shared" si="21"/>
        <v>0</v>
      </c>
      <c r="V149" s="62"/>
      <c r="W149" s="82"/>
      <c r="X149" s="132"/>
      <c r="Y149" s="133"/>
      <c r="Z149" s="136">
        <f t="shared" si="22"/>
        <v>0</v>
      </c>
      <c r="AA149" s="43">
        <f t="shared" si="23"/>
        <v>0</v>
      </c>
      <c r="AB149" s="30">
        <f t="shared" si="24"/>
        <v>0</v>
      </c>
      <c r="AC149" s="30">
        <f t="shared" si="25"/>
        <v>0</v>
      </c>
      <c r="AD149" s="30">
        <f t="shared" si="26"/>
        <v>0</v>
      </c>
      <c r="AE149" s="30">
        <f t="shared" si="27"/>
        <v>0</v>
      </c>
      <c r="AF149" s="8"/>
      <c r="AG149" s="8"/>
      <c r="AH149" s="8"/>
      <c r="AI149" s="8"/>
      <c r="AJ149" s="8"/>
      <c r="AK149" s="8"/>
      <c r="AL149" s="8"/>
      <c r="AM149" s="8"/>
      <c r="AN149" s="8"/>
      <c r="AO149" s="8"/>
    </row>
    <row r="150" spans="1:41" ht="23.15" customHeight="1">
      <c r="A150" s="35">
        <v>145</v>
      </c>
      <c r="B150" s="50"/>
      <c r="C150" s="50"/>
      <c r="D150" s="50"/>
      <c r="E150" s="50"/>
      <c r="F150" s="58"/>
      <c r="G150" s="77"/>
      <c r="H150" s="49"/>
      <c r="I150" s="49"/>
      <c r="J150" s="49"/>
      <c r="K150" s="151"/>
      <c r="L150" s="152"/>
      <c r="M150" s="153"/>
      <c r="N150" s="154"/>
      <c r="O150" s="155"/>
      <c r="P150" s="153"/>
      <c r="Q150" s="154"/>
      <c r="R150" s="72"/>
      <c r="S150" s="73"/>
      <c r="T150" s="68"/>
      <c r="U150" s="125">
        <f t="shared" si="21"/>
        <v>0</v>
      </c>
      <c r="V150" s="62"/>
      <c r="W150" s="82"/>
      <c r="X150" s="132"/>
      <c r="Y150" s="133"/>
      <c r="Z150" s="136">
        <f t="shared" si="22"/>
        <v>0</v>
      </c>
      <c r="AA150" s="43">
        <f t="shared" si="23"/>
        <v>0</v>
      </c>
      <c r="AB150" s="30">
        <f t="shared" si="24"/>
        <v>0</v>
      </c>
      <c r="AC150" s="30">
        <f t="shared" si="25"/>
        <v>0</v>
      </c>
      <c r="AD150" s="30">
        <f t="shared" si="26"/>
        <v>0</v>
      </c>
      <c r="AE150" s="30">
        <f t="shared" si="27"/>
        <v>0</v>
      </c>
      <c r="AF150" s="8"/>
      <c r="AG150" s="8"/>
      <c r="AH150" s="8"/>
      <c r="AI150" s="8"/>
      <c r="AJ150" s="8"/>
      <c r="AK150" s="8"/>
      <c r="AL150" s="8"/>
      <c r="AM150" s="8"/>
      <c r="AN150" s="8"/>
      <c r="AO150" s="8"/>
    </row>
    <row r="151" spans="1:41" ht="23.15" customHeight="1">
      <c r="A151" s="35">
        <v>146</v>
      </c>
      <c r="B151" s="50"/>
      <c r="C151" s="50"/>
      <c r="D151" s="50"/>
      <c r="E151" s="50"/>
      <c r="F151" s="58"/>
      <c r="G151" s="77"/>
      <c r="H151" s="49"/>
      <c r="I151" s="49"/>
      <c r="J151" s="49"/>
      <c r="K151" s="151"/>
      <c r="L151" s="152"/>
      <c r="M151" s="153"/>
      <c r="N151" s="154"/>
      <c r="O151" s="155"/>
      <c r="P151" s="153"/>
      <c r="Q151" s="154"/>
      <c r="R151" s="72"/>
      <c r="S151" s="73"/>
      <c r="T151" s="68"/>
      <c r="U151" s="125">
        <f t="shared" si="21"/>
        <v>0</v>
      </c>
      <c r="V151" s="62"/>
      <c r="W151" s="82"/>
      <c r="X151" s="132"/>
      <c r="Y151" s="133"/>
      <c r="Z151" s="136">
        <f t="shared" si="22"/>
        <v>0</v>
      </c>
      <c r="AA151" s="43">
        <f t="shared" si="23"/>
        <v>0</v>
      </c>
      <c r="AB151" s="30">
        <f t="shared" si="24"/>
        <v>0</v>
      </c>
      <c r="AC151" s="30">
        <f t="shared" si="25"/>
        <v>0</v>
      </c>
      <c r="AD151" s="30">
        <f t="shared" si="26"/>
        <v>0</v>
      </c>
      <c r="AE151" s="30">
        <f t="shared" si="27"/>
        <v>0</v>
      </c>
      <c r="AF151" s="8"/>
      <c r="AG151" s="8"/>
      <c r="AH151" s="8"/>
      <c r="AI151" s="8"/>
      <c r="AJ151" s="8"/>
      <c r="AK151" s="8"/>
      <c r="AL151" s="8"/>
      <c r="AM151" s="8"/>
      <c r="AN151" s="8"/>
      <c r="AO151" s="8"/>
    </row>
    <row r="152" spans="1:41" ht="23.15" customHeight="1">
      <c r="A152" s="35">
        <v>147</v>
      </c>
      <c r="B152" s="50"/>
      <c r="C152" s="50"/>
      <c r="D152" s="50"/>
      <c r="E152" s="50"/>
      <c r="F152" s="58"/>
      <c r="G152" s="77"/>
      <c r="H152" s="49"/>
      <c r="I152" s="49"/>
      <c r="J152" s="49"/>
      <c r="K152" s="151"/>
      <c r="L152" s="152"/>
      <c r="M152" s="153"/>
      <c r="N152" s="154"/>
      <c r="O152" s="155"/>
      <c r="P152" s="153"/>
      <c r="Q152" s="154"/>
      <c r="R152" s="72"/>
      <c r="S152" s="73"/>
      <c r="T152" s="68"/>
      <c r="U152" s="125">
        <f t="shared" si="21"/>
        <v>0</v>
      </c>
      <c r="V152" s="62"/>
      <c r="W152" s="82"/>
      <c r="X152" s="132"/>
      <c r="Y152" s="133"/>
      <c r="Z152" s="136">
        <f t="shared" si="22"/>
        <v>0</v>
      </c>
      <c r="AA152" s="43">
        <f t="shared" si="23"/>
        <v>0</v>
      </c>
      <c r="AB152" s="30">
        <f t="shared" si="24"/>
        <v>0</v>
      </c>
      <c r="AC152" s="30">
        <f t="shared" si="25"/>
        <v>0</v>
      </c>
      <c r="AD152" s="30">
        <f t="shared" si="26"/>
        <v>0</v>
      </c>
      <c r="AE152" s="30">
        <f t="shared" si="27"/>
        <v>0</v>
      </c>
      <c r="AF152" s="8"/>
      <c r="AG152" s="8"/>
      <c r="AH152" s="8"/>
      <c r="AI152" s="8"/>
      <c r="AJ152" s="8"/>
      <c r="AK152" s="8"/>
      <c r="AL152" s="8"/>
      <c r="AM152" s="8"/>
      <c r="AN152" s="8"/>
      <c r="AO152" s="8"/>
    </row>
    <row r="153" spans="1:41" ht="23.15" customHeight="1">
      <c r="A153" s="35">
        <v>148</v>
      </c>
      <c r="B153" s="50"/>
      <c r="C153" s="50"/>
      <c r="D153" s="50"/>
      <c r="E153" s="50"/>
      <c r="F153" s="58"/>
      <c r="G153" s="77"/>
      <c r="H153" s="49"/>
      <c r="I153" s="49"/>
      <c r="J153" s="49"/>
      <c r="K153" s="151"/>
      <c r="L153" s="152"/>
      <c r="M153" s="153"/>
      <c r="N153" s="154"/>
      <c r="O153" s="155"/>
      <c r="P153" s="153"/>
      <c r="Q153" s="154"/>
      <c r="R153" s="72"/>
      <c r="S153" s="73"/>
      <c r="T153" s="68"/>
      <c r="U153" s="125">
        <f t="shared" si="21"/>
        <v>0</v>
      </c>
      <c r="V153" s="62"/>
      <c r="W153" s="82"/>
      <c r="X153" s="132"/>
      <c r="Y153" s="133"/>
      <c r="Z153" s="136">
        <f t="shared" si="22"/>
        <v>0</v>
      </c>
      <c r="AA153" s="43">
        <f t="shared" si="23"/>
        <v>0</v>
      </c>
      <c r="AB153" s="30">
        <f t="shared" si="24"/>
        <v>0</v>
      </c>
      <c r="AC153" s="30">
        <f t="shared" si="25"/>
        <v>0</v>
      </c>
      <c r="AD153" s="30">
        <f t="shared" si="26"/>
        <v>0</v>
      </c>
      <c r="AE153" s="30">
        <f t="shared" si="27"/>
        <v>0</v>
      </c>
      <c r="AF153" s="8"/>
      <c r="AG153" s="8"/>
      <c r="AH153" s="8"/>
      <c r="AI153" s="8"/>
      <c r="AJ153" s="8"/>
      <c r="AK153" s="8"/>
      <c r="AL153" s="8"/>
      <c r="AM153" s="8"/>
      <c r="AN153" s="8"/>
      <c r="AO153" s="8"/>
    </row>
    <row r="154" spans="1:41" ht="23.15" customHeight="1">
      <c r="A154" s="35">
        <v>149</v>
      </c>
      <c r="B154" s="50"/>
      <c r="C154" s="50"/>
      <c r="D154" s="50"/>
      <c r="E154" s="50"/>
      <c r="F154" s="58"/>
      <c r="G154" s="77"/>
      <c r="H154" s="49"/>
      <c r="I154" s="49"/>
      <c r="J154" s="49"/>
      <c r="K154" s="151"/>
      <c r="L154" s="152"/>
      <c r="M154" s="153"/>
      <c r="N154" s="154"/>
      <c r="O154" s="155"/>
      <c r="P154" s="153"/>
      <c r="Q154" s="154"/>
      <c r="R154" s="72"/>
      <c r="S154" s="73"/>
      <c r="T154" s="68"/>
      <c r="U154" s="125">
        <f t="shared" si="21"/>
        <v>0</v>
      </c>
      <c r="V154" s="62"/>
      <c r="W154" s="82"/>
      <c r="X154" s="132"/>
      <c r="Y154" s="133"/>
      <c r="Z154" s="136">
        <f t="shared" si="22"/>
        <v>0</v>
      </c>
      <c r="AA154" s="43">
        <f t="shared" si="23"/>
        <v>0</v>
      </c>
      <c r="AB154" s="30">
        <f t="shared" si="24"/>
        <v>0</v>
      </c>
      <c r="AC154" s="30">
        <f t="shared" si="25"/>
        <v>0</v>
      </c>
      <c r="AD154" s="30">
        <f t="shared" si="26"/>
        <v>0</v>
      </c>
      <c r="AE154" s="30">
        <f t="shared" si="27"/>
        <v>0</v>
      </c>
      <c r="AF154" s="8"/>
      <c r="AG154" s="8"/>
      <c r="AH154" s="8"/>
      <c r="AI154" s="8"/>
      <c r="AJ154" s="8"/>
      <c r="AK154" s="8"/>
      <c r="AL154" s="8"/>
      <c r="AM154" s="8"/>
      <c r="AN154" s="8"/>
      <c r="AO154" s="8"/>
    </row>
    <row r="155" spans="1:41" ht="23.15" customHeight="1" thickBot="1">
      <c r="A155" s="36">
        <v>150</v>
      </c>
      <c r="B155" s="51"/>
      <c r="C155" s="51"/>
      <c r="D155" s="51"/>
      <c r="E155" s="51"/>
      <c r="F155" s="59"/>
      <c r="G155" s="93"/>
      <c r="H155" s="52"/>
      <c r="I155" s="52"/>
      <c r="J155" s="52"/>
      <c r="K155" s="156"/>
      <c r="L155" s="157"/>
      <c r="M155" s="158"/>
      <c r="N155" s="159"/>
      <c r="O155" s="160"/>
      <c r="P155" s="158"/>
      <c r="Q155" s="159"/>
      <c r="R155" s="74"/>
      <c r="S155" s="75"/>
      <c r="T155" s="69"/>
      <c r="U155" s="126">
        <f t="shared" si="21"/>
        <v>0</v>
      </c>
      <c r="V155" s="63"/>
      <c r="W155" s="83"/>
      <c r="X155" s="134"/>
      <c r="Y155" s="135"/>
      <c r="Z155" s="137">
        <f t="shared" si="22"/>
        <v>0</v>
      </c>
      <c r="AA155" s="96">
        <f t="shared" si="23"/>
        <v>0</v>
      </c>
      <c r="AB155" s="30">
        <f t="shared" si="24"/>
        <v>0</v>
      </c>
      <c r="AC155" s="30">
        <f t="shared" si="25"/>
        <v>0</v>
      </c>
      <c r="AD155" s="30">
        <f t="shared" si="26"/>
        <v>0</v>
      </c>
      <c r="AE155" s="30">
        <f t="shared" si="27"/>
        <v>0</v>
      </c>
      <c r="AF155" s="8"/>
      <c r="AG155" s="8"/>
      <c r="AH155" s="8"/>
      <c r="AI155" s="8"/>
      <c r="AJ155" s="8"/>
      <c r="AK155" s="8"/>
      <c r="AL155" s="8"/>
      <c r="AM155" s="8"/>
      <c r="AN155" s="8"/>
      <c r="AO155" s="8"/>
    </row>
    <row r="156" spans="1:41">
      <c r="AB156" s="17"/>
      <c r="AC156" s="19"/>
      <c r="AD156" s="17"/>
      <c r="AE156" s="19"/>
      <c r="AF156" s="8"/>
      <c r="AG156" s="8"/>
      <c r="AH156" s="8"/>
      <c r="AI156" s="8"/>
      <c r="AJ156" s="8"/>
      <c r="AK156" s="8"/>
      <c r="AL156" s="8"/>
      <c r="AM156" s="8"/>
      <c r="AN156" s="8"/>
      <c r="AO156" s="8"/>
    </row>
  </sheetData>
  <sheetProtection algorithmName="SHA-512" hashValue="N5hTv6jktYGtIxvgxdn2UinGJFuAFKpQuBKDjSV8t11lzyNkx/5/bG8NQjhJTZVjcpxAxlpyduN6MaKWRZk5LA==" saltValue="ijZedUSRVH2YNfbLG8ixiw==" spinCount="100000" sheet="1" selectLockedCells="1"/>
  <mergeCells count="28">
    <mergeCell ref="A1:B1"/>
    <mergeCell ref="R2:S2"/>
    <mergeCell ref="T2:U2"/>
    <mergeCell ref="A3:A5"/>
    <mergeCell ref="B3:B5"/>
    <mergeCell ref="C3:C5"/>
    <mergeCell ref="D3:D5"/>
    <mergeCell ref="E3:E5"/>
    <mergeCell ref="F3:F5"/>
    <mergeCell ref="G3:G5"/>
    <mergeCell ref="H3:K4"/>
    <mergeCell ref="L3:U3"/>
    <mergeCell ref="V3:Z3"/>
    <mergeCell ref="AA3:AA5"/>
    <mergeCell ref="L4:N4"/>
    <mergeCell ref="O4:Q4"/>
    <mergeCell ref="R4:R5"/>
    <mergeCell ref="S4:S5"/>
    <mergeCell ref="T4:T5"/>
    <mergeCell ref="U4:U5"/>
    <mergeCell ref="AI6:AJ6"/>
    <mergeCell ref="AK6:AL6"/>
    <mergeCell ref="V4:V5"/>
    <mergeCell ref="W4:Y4"/>
    <mergeCell ref="Z4:Z5"/>
    <mergeCell ref="AB4:AC4"/>
    <mergeCell ref="AD4:AE4"/>
    <mergeCell ref="AG6:AH6"/>
  </mergeCells>
  <phoneticPr fontId="2"/>
  <conditionalFormatting sqref="D6:D155">
    <cfRule type="expression" dxfId="72" priority="29">
      <formula>C6="その他※対象外"</formula>
    </cfRule>
  </conditionalFormatting>
  <conditionalFormatting sqref="F6:F156">
    <cfRule type="expression" dxfId="71" priority="27">
      <formula>AND($C6&lt;&gt;"介護施設等", $C6&lt;&gt;"障害者施設", $C6&lt;&gt;"")</formula>
    </cfRule>
  </conditionalFormatting>
  <conditionalFormatting sqref="H6:H155">
    <cfRule type="expression" dxfId="70" priority="20">
      <formula>$I6="○"</formula>
    </cfRule>
  </conditionalFormatting>
  <conditionalFormatting sqref="H6:I155">
    <cfRule type="expression" dxfId="69" priority="19">
      <formula>$J6="○"</formula>
    </cfRule>
  </conditionalFormatting>
  <conditionalFormatting sqref="H6:J155">
    <cfRule type="expression" dxfId="68" priority="18">
      <formula>$K6="○"</formula>
    </cfRule>
  </conditionalFormatting>
  <conditionalFormatting sqref="I6:K155">
    <cfRule type="expression" dxfId="67" priority="17">
      <formula>$H6="○"</formula>
    </cfRule>
  </conditionalFormatting>
  <conditionalFormatting sqref="J6:K155 O6:Q155">
    <cfRule type="expression" dxfId="66" priority="26">
      <formula>$G6="○"</formula>
    </cfRule>
  </conditionalFormatting>
  <conditionalFormatting sqref="J6:L155">
    <cfRule type="expression" dxfId="65" priority="16">
      <formula>$I6="○"</formula>
    </cfRule>
  </conditionalFormatting>
  <conditionalFormatting sqref="K6:K155">
    <cfRule type="expression" dxfId="64" priority="15">
      <formula>$J6="○"</formula>
    </cfRule>
  </conditionalFormatting>
  <conditionalFormatting sqref="L6:L155">
    <cfRule type="expression" dxfId="63" priority="10">
      <formula>$N6&lt;&gt;""</formula>
    </cfRule>
    <cfRule type="expression" dxfId="62" priority="11">
      <formula>$M6&lt;&gt;""</formula>
    </cfRule>
    <cfRule type="expression" dxfId="61" priority="24">
      <formula>AND($G6="",H6="○")</formula>
    </cfRule>
    <cfRule type="expression" dxfId="60" priority="30">
      <formula>IF(OR(,$P6&lt;&gt;"",$Q6&lt;&gt;""),TRUE,FALSE)</formula>
    </cfRule>
  </conditionalFormatting>
  <conditionalFormatting sqref="L6:N155">
    <cfRule type="expression" dxfId="59" priority="7">
      <formula>$O6&lt;&gt;""</formula>
    </cfRule>
  </conditionalFormatting>
  <conditionalFormatting sqref="L6:O155">
    <cfRule type="expression" dxfId="58" priority="21">
      <formula>AND($G6="",$K6="○")</formula>
    </cfRule>
    <cfRule type="expression" dxfId="57" priority="22">
      <formula>AND($G6="",$J6="○")</formula>
    </cfRule>
  </conditionalFormatting>
  <conditionalFormatting sqref="M6:N155">
    <cfRule type="expression" dxfId="56" priority="13">
      <formula>AND($G6="",$H6="○")</formula>
    </cfRule>
  </conditionalFormatting>
  <conditionalFormatting sqref="M6:O155">
    <cfRule type="expression" dxfId="55" priority="4">
      <formula>$Q6&lt;&gt;""</formula>
    </cfRule>
    <cfRule type="expression" dxfId="54" priority="5">
      <formula>$P6&lt;&gt;""</formula>
    </cfRule>
    <cfRule type="expression" dxfId="53" priority="23">
      <formula>AND($G6="",$I6="○")</formula>
    </cfRule>
  </conditionalFormatting>
  <conditionalFormatting sqref="M6:Q155">
    <cfRule type="expression" dxfId="52" priority="25">
      <formula>IF($L6&lt;&gt;"",TRUE,FALSE)</formula>
    </cfRule>
  </conditionalFormatting>
  <conditionalFormatting sqref="O6:Q155">
    <cfRule type="expression" dxfId="51" priority="8">
      <formula>$N6&lt;&gt;""</formula>
    </cfRule>
    <cfRule type="expression" dxfId="50" priority="9">
      <formula>$M6&lt;&gt;""</formula>
    </cfRule>
  </conditionalFormatting>
  <conditionalFormatting sqref="P6:Q155">
    <cfRule type="expression" dxfId="49" priority="6">
      <formula>$O6&lt;&gt;""</formula>
    </cfRule>
  </conditionalFormatting>
  <conditionalFormatting sqref="T6:T155">
    <cfRule type="expression" dxfId="48" priority="28">
      <formula>IF(AND($D6&lt;&gt;"病院",$D6&lt;&gt;"有床診療所"),TRUE,FALSE)</formula>
    </cfRule>
  </conditionalFormatting>
  <conditionalFormatting sqref="U6:U155">
    <cfRule type="expression" dxfId="47" priority="32">
      <formula>IF(OR($C6="",$C6="その他※対象外"),TRUE,FALSE)</formula>
    </cfRule>
  </conditionalFormatting>
  <conditionalFormatting sqref="W6:Y155">
    <cfRule type="expression" dxfId="45" priority="14">
      <formula>OR($D6="病院",$D6="有床診療所",$D6="障害者支援施設",$D6="障害児入所施設")</formula>
    </cfRule>
  </conditionalFormatting>
  <conditionalFormatting sqref="X6:Y155">
    <cfRule type="expression" dxfId="44" priority="1">
      <formula>$W6="無"</formula>
    </cfRule>
  </conditionalFormatting>
  <conditionalFormatting sqref="AA6:AA155">
    <cfRule type="expression" dxfId="42" priority="34">
      <formula>IF(OR($C6="その他※対象外",AND($U6=0,$Z6=0)),TRUE,FALSE)</formula>
    </cfRule>
  </conditionalFormatting>
  <dataValidations count="6">
    <dataValidation type="list" allowBlank="1" showInputMessage="1" showErrorMessage="1" sqref="D6:D155" xr:uid="{FE077753-5D6B-4E46-B6BA-E48041536995}">
      <formula1>INDIRECT(C6)</formula1>
    </dataValidation>
    <dataValidation imeMode="hiragana" allowBlank="1" showInputMessage="1" showErrorMessage="1" sqref="E6:E155 B6:B155" xr:uid="{336BCBA3-5822-43D7-8F25-3B9729F79A78}"/>
    <dataValidation imeMode="halfAlpha" allowBlank="1" showInputMessage="1" showErrorMessage="1" sqref="R6:S155 F6:F155 X6:Z155 U6:V155" xr:uid="{6F5A2F1A-1118-4306-A812-776A2C38D508}"/>
    <dataValidation type="list" imeMode="halfAlpha" allowBlank="1" showInputMessage="1" showErrorMessage="1" errorTitle="補助率(病院・有床診療所のみ)" error="病院・有床診療所の場合は、省エネの取組に応じた補助率を選択してください。" sqref="T6:T155" xr:uid="{E8372DA1-B057-403B-A3F7-03E927E569EE}">
      <formula1>補助率_病院・有床診療所のみ</formula1>
    </dataValidation>
    <dataValidation type="custom" allowBlank="1" showInputMessage="1" showErrorMessage="1" sqref="L6:L155" xr:uid="{89C82E8C-4868-4D03-9D86-550C2973C005}">
      <formula1>$K6="○"</formula1>
    </dataValidation>
    <dataValidation type="list" imeMode="halfAlpha" allowBlank="1" showInputMessage="1" showErrorMessage="1" sqref="G6:K155" xr:uid="{B25C8512-6748-4101-8CC5-35080059EF5C}">
      <formula1>"○"</formula1>
    </dataValidation>
  </dataValidations>
  <pageMargins left="0.19685039370078741" right="0.19685039370078741" top="0.78740157480314965" bottom="0.39370078740157483" header="0.59055118110236227" footer="0.19685039370078741"/>
  <pageSetup paperSize="9" scale="36" fitToHeight="0" orientation="landscape" r:id="rId1"/>
  <headerFooter>
    <oddFooter>&amp;R&amp;P/&amp;N</oddFooter>
  </headerFooter>
  <extLst>
    <ext xmlns:x14="http://schemas.microsoft.com/office/spreadsheetml/2009/9/main" uri="{78C0D931-6437-407d-A8EE-F0AAD7539E65}">
      <x14:conditionalFormattings>
        <x14:conditionalFormatting xmlns:xm="http://schemas.microsoft.com/office/excel/2006/main">
          <x14:cfRule type="expression" priority="33" id="{DFA05078-4355-40D3-8DB1-6EAC5AAC21A5}">
            <xm:f>IF(ISERROR(INDEX(食材料費等!$B:$B,MATCH($D6,食材料費等!$A:$A,0))),TRUE,FALSE)</xm:f>
            <x14:dxf>
              <font>
                <color auto="1"/>
              </font>
              <fill>
                <patternFill>
                  <bgColor theme="0" tint="-0.34998626667073579"/>
                </patternFill>
              </fill>
              <border>
                <vertical/>
                <horizontal/>
              </border>
            </x14:dxf>
          </x14:cfRule>
          <xm:sqref>V6:Y155</xm:sqref>
        </x14:conditionalFormatting>
        <x14:conditionalFormatting xmlns:xm="http://schemas.microsoft.com/office/excel/2006/main">
          <x14:cfRule type="expression" priority="31" id="{FD3CC2F2-7851-452B-A9BD-90A1A4E4AA61}">
            <xm:f>IF(ISERROR(INDEX(食材料費等!$B:$B,MATCH($D6,食材料費等!$A:$A,0))),TRUE,FALSE)</xm:f>
            <x14:dxf>
              <fill>
                <patternFill>
                  <bgColor theme="0" tint="-0.34998626667073579"/>
                </patternFill>
              </fill>
            </x14:dxf>
          </x14:cfRule>
          <xm:sqref>Z6:Z155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81471DD8-99C2-417E-BD0D-B1E9A6C43CEF}">
          <x14:formula1>
            <xm:f>プルダウン一覧!$A$1:$E$1</xm:f>
          </x14:formula1>
          <xm:sqref>C6:C155</xm:sqref>
        </x14:dataValidation>
        <x14:dataValidation type="list" imeMode="halfAlpha" allowBlank="1" showInputMessage="1" showErrorMessage="1" xr:uid="{0486AFF4-F168-4DD5-9713-519CBD899AF6}">
          <x14:formula1>
            <xm:f>プルダウン一覧!$I$2:$I$3</xm:f>
          </x14:formula1>
          <xm:sqref>W6:W155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86740-E13F-42A5-855E-20DF5200703B}">
  <sheetPr>
    <tabColor rgb="FFFFFF00"/>
    <pageSetUpPr fitToPage="1"/>
  </sheetPr>
  <dimension ref="A1:AN63"/>
  <sheetViews>
    <sheetView view="pageBreakPreview" zoomScale="120" zoomScaleNormal="120" zoomScaleSheetLayoutView="120" workbookViewId="0">
      <selection activeCell="V5" sqref="V5"/>
    </sheetView>
  </sheetViews>
  <sheetFormatPr defaultColWidth="2.08203125" defaultRowHeight="16.5"/>
  <cols>
    <col min="1" max="38" width="2.08203125" style="46" customWidth="1"/>
    <col min="39" max="39" width="5.58203125" style="46" customWidth="1"/>
    <col min="40" max="40" width="11.5" style="45" bestFit="1" customWidth="1"/>
    <col min="41" max="16384" width="2.08203125" style="46"/>
  </cols>
  <sheetData>
    <row r="1" spans="1:40" ht="17.149999999999999" customHeight="1">
      <c r="A1" s="237" t="s">
        <v>274</v>
      </c>
      <c r="B1" s="237"/>
      <c r="C1" s="237"/>
      <c r="D1" s="237"/>
      <c r="E1" s="237"/>
      <c r="F1" s="237"/>
      <c r="G1" s="237"/>
      <c r="H1" s="237"/>
      <c r="I1" s="237"/>
      <c r="J1" s="237"/>
      <c r="K1" s="237"/>
      <c r="L1" s="237"/>
      <c r="M1" s="237"/>
      <c r="N1" s="237"/>
      <c r="O1" s="237"/>
      <c r="P1" s="237"/>
      <c r="Q1" s="237"/>
      <c r="R1" s="237"/>
      <c r="S1" s="237"/>
      <c r="T1" s="237"/>
      <c r="U1" s="237"/>
      <c r="V1" s="237"/>
      <c r="W1" s="237"/>
      <c r="X1" s="237"/>
      <c r="Y1" s="237"/>
      <c r="Z1" s="238" t="e">
        <f>IF(COUNTIF($AN:$AN,"記入漏れあり")&gt;0,"申請書に記入漏れがあります！",IF(#REF!=0,"施設内訳書に記入漏れがあります！",""))</f>
        <v>#REF!</v>
      </c>
      <c r="AA1" s="238"/>
      <c r="AB1" s="238"/>
      <c r="AC1" s="238"/>
      <c r="AD1" s="238"/>
      <c r="AE1" s="238"/>
      <c r="AF1" s="238"/>
      <c r="AG1" s="238"/>
      <c r="AH1" s="238"/>
      <c r="AI1" s="238"/>
      <c r="AJ1" s="238"/>
      <c r="AK1" s="238"/>
      <c r="AL1" s="238"/>
      <c r="AM1" s="238"/>
    </row>
    <row r="2" spans="1:40" ht="12" customHeight="1" thickBot="1">
      <c r="A2" s="1"/>
      <c r="B2" s="2"/>
      <c r="C2" s="3"/>
      <c r="D2" s="3"/>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spans="1:40" ht="15" customHeight="1" thickBot="1">
      <c r="A3" s="1"/>
      <c r="B3" s="2"/>
      <c r="C3" s="3"/>
      <c r="D3" s="3"/>
      <c r="E3" s="2"/>
      <c r="F3" s="2"/>
      <c r="G3" s="2"/>
      <c r="H3" s="2"/>
      <c r="I3" s="2"/>
      <c r="J3" s="2"/>
      <c r="K3" s="2"/>
      <c r="L3" s="2"/>
      <c r="M3" s="2"/>
      <c r="N3" s="2"/>
      <c r="O3" s="2"/>
      <c r="P3" s="2"/>
      <c r="Q3" s="2"/>
      <c r="R3" s="2"/>
      <c r="S3" s="2"/>
      <c r="T3" s="2"/>
      <c r="U3" s="2"/>
      <c r="V3" s="245" t="s">
        <v>279</v>
      </c>
      <c r="W3" s="245"/>
      <c r="X3" s="245"/>
      <c r="Y3" s="245"/>
      <c r="Z3" s="293">
        <v>1.23456789123456E+18</v>
      </c>
      <c r="AA3" s="294"/>
      <c r="AB3" s="294"/>
      <c r="AC3" s="294"/>
      <c r="AD3" s="294"/>
      <c r="AE3" s="294"/>
      <c r="AF3" s="294"/>
      <c r="AG3" s="294"/>
      <c r="AH3" s="294"/>
      <c r="AI3" s="294"/>
      <c r="AJ3" s="294"/>
      <c r="AK3" s="294"/>
      <c r="AL3" s="294"/>
      <c r="AM3" s="295"/>
    </row>
    <row r="4" spans="1:40" ht="15" customHeight="1">
      <c r="A4" s="1"/>
      <c r="B4" s="2"/>
      <c r="C4" s="3"/>
      <c r="D4" s="3"/>
      <c r="E4" s="2"/>
      <c r="F4" s="2"/>
      <c r="G4" s="2"/>
      <c r="H4" s="2"/>
      <c r="I4" s="2"/>
      <c r="J4" s="2"/>
      <c r="K4" s="2"/>
      <c r="L4" s="2"/>
      <c r="M4" s="2"/>
      <c r="N4" s="2"/>
      <c r="O4" s="2"/>
      <c r="P4" s="2"/>
      <c r="Q4" s="2"/>
      <c r="R4" s="2"/>
      <c r="S4" s="2"/>
      <c r="T4" s="2"/>
      <c r="U4" s="2"/>
      <c r="V4" s="167" t="s">
        <v>292</v>
      </c>
      <c r="W4" s="165"/>
      <c r="X4" s="165"/>
      <c r="Y4" s="165"/>
      <c r="Z4" s="166"/>
      <c r="AA4" s="166"/>
      <c r="AB4" s="166"/>
      <c r="AC4" s="166"/>
      <c r="AD4" s="166"/>
      <c r="AE4" s="166"/>
      <c r="AF4" s="166"/>
      <c r="AG4" s="166"/>
      <c r="AH4" s="166"/>
      <c r="AI4" s="166"/>
      <c r="AJ4" s="166"/>
      <c r="AK4" s="166"/>
      <c r="AL4" s="166"/>
      <c r="AM4" s="166"/>
    </row>
    <row r="5" spans="1:40" ht="12" customHeight="1">
      <c r="A5" s="1"/>
      <c r="B5" s="2"/>
      <c r="C5" s="3"/>
      <c r="D5" s="3"/>
      <c r="E5" s="2"/>
      <c r="F5" s="2"/>
      <c r="G5" s="2"/>
      <c r="H5" s="2"/>
      <c r="I5" s="2"/>
      <c r="J5" s="2"/>
      <c r="K5" s="2"/>
      <c r="L5" s="2"/>
      <c r="M5" s="2"/>
      <c r="N5" s="2"/>
      <c r="O5" s="2"/>
      <c r="P5" s="2"/>
      <c r="Q5" s="2"/>
      <c r="R5" s="2"/>
      <c r="S5" s="2"/>
      <c r="T5" s="2"/>
      <c r="U5" s="2"/>
      <c r="V5" s="167" t="s">
        <v>293</v>
      </c>
      <c r="W5" s="2"/>
      <c r="X5" s="2"/>
      <c r="Y5" s="2"/>
      <c r="Z5" s="2"/>
      <c r="AA5" s="2"/>
      <c r="AB5" s="2"/>
      <c r="AC5" s="2"/>
      <c r="AD5" s="2"/>
      <c r="AE5" s="2"/>
      <c r="AF5" s="2"/>
      <c r="AG5" s="2"/>
      <c r="AH5" s="2"/>
      <c r="AI5" s="2"/>
      <c r="AJ5" s="2"/>
      <c r="AK5" s="2"/>
      <c r="AL5" s="2"/>
      <c r="AM5" s="2"/>
    </row>
    <row r="6" spans="1:40" ht="17.149999999999999" customHeight="1">
      <c r="A6" s="239" t="s">
        <v>243</v>
      </c>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row>
    <row r="7" spans="1:40" ht="17.149999999999999" customHeight="1">
      <c r="A7" s="239" t="s">
        <v>244</v>
      </c>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row>
    <row r="8" spans="1:40" ht="12"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row>
    <row r="9" spans="1:40" ht="17.149999999999999" customHeight="1">
      <c r="A9" s="2"/>
      <c r="B9" s="2"/>
      <c r="C9" s="3"/>
      <c r="D9" s="3"/>
      <c r="E9" s="2"/>
      <c r="F9" s="2"/>
      <c r="G9" s="2"/>
      <c r="H9" s="2"/>
      <c r="I9" s="2"/>
      <c r="J9" s="2"/>
      <c r="K9" s="2"/>
      <c r="L9" s="2"/>
      <c r="M9" s="2"/>
      <c r="N9" s="2"/>
      <c r="O9" s="2"/>
      <c r="P9" s="2"/>
      <c r="Q9" s="2"/>
      <c r="R9" s="2"/>
      <c r="S9" s="2"/>
      <c r="T9" s="2"/>
      <c r="U9" s="2"/>
      <c r="V9" s="2"/>
      <c r="W9" s="2"/>
      <c r="X9" s="2"/>
      <c r="Y9" s="2"/>
      <c r="Z9" s="240" t="s">
        <v>0</v>
      </c>
      <c r="AA9" s="240"/>
      <c r="AB9" s="240"/>
      <c r="AC9" s="240"/>
      <c r="AD9" s="241">
        <v>8</v>
      </c>
      <c r="AE9" s="241"/>
      <c r="AF9" s="3" t="s">
        <v>1</v>
      </c>
      <c r="AG9" s="241">
        <v>6</v>
      </c>
      <c r="AH9" s="241"/>
      <c r="AI9" s="3" t="s">
        <v>2</v>
      </c>
      <c r="AJ9" s="241">
        <v>10</v>
      </c>
      <c r="AK9" s="241"/>
      <c r="AL9" s="3" t="s">
        <v>3</v>
      </c>
      <c r="AM9" s="3"/>
      <c r="AN9" s="45" t="str">
        <f>IF(OR(TRIM($AD$9)="",TRIM($AG$9)="",TRIM($AJ$9)=""),"記入漏れあり","")</f>
        <v/>
      </c>
    </row>
    <row r="10" spans="1:40" ht="17.149999999999999" customHeight="1">
      <c r="A10" s="236" t="s">
        <v>10</v>
      </c>
      <c r="B10" s="236"/>
      <c r="C10" s="236"/>
      <c r="D10" s="236"/>
      <c r="E10" s="236"/>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6"/>
      <c r="AM10" s="236"/>
    </row>
    <row r="11" spans="1:40" ht="12" customHeight="1">
      <c r="A11" s="2"/>
      <c r="B11" s="2"/>
      <c r="C11" s="3"/>
      <c r="D11" s="3"/>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row>
    <row r="12" spans="1:40" ht="17.149999999999999" customHeight="1">
      <c r="A12" s="236" t="s">
        <v>276</v>
      </c>
      <c r="B12" s="236"/>
      <c r="C12" s="236"/>
      <c r="D12" s="236"/>
      <c r="E12" s="236"/>
      <c r="F12" s="236"/>
      <c r="G12" s="236"/>
      <c r="H12" s="236"/>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row>
    <row r="13" spans="1:40" ht="12" customHeight="1">
      <c r="A13" s="2"/>
      <c r="B13" s="2"/>
      <c r="C13" s="3"/>
      <c r="D13" s="3"/>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row>
    <row r="14" spans="1:40" ht="17.149999999999999" customHeight="1">
      <c r="A14" s="229" t="s">
        <v>18</v>
      </c>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229"/>
      <c r="AM14" s="229"/>
    </row>
    <row r="15" spans="1:40" ht="33" customHeight="1">
      <c r="A15" s="199" t="s">
        <v>4</v>
      </c>
      <c r="B15" s="199"/>
      <c r="C15" s="199"/>
      <c r="D15" s="199"/>
      <c r="E15" s="199"/>
      <c r="F15" s="199"/>
      <c r="G15" s="199"/>
      <c r="H15" s="199"/>
      <c r="I15" s="199"/>
      <c r="J15" s="199"/>
      <c r="K15" s="199"/>
      <c r="L15" s="200" t="s">
        <v>281</v>
      </c>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c r="AM15" s="200"/>
      <c r="AN15" s="45" t="str">
        <f>IF(TRIM($L$15)="","記入漏れあり","")</f>
        <v/>
      </c>
    </row>
    <row r="16" spans="1:40" ht="33" customHeight="1">
      <c r="A16" s="195" t="s">
        <v>28</v>
      </c>
      <c r="B16" s="195"/>
      <c r="C16" s="195"/>
      <c r="D16" s="195"/>
      <c r="E16" s="195"/>
      <c r="F16" s="195"/>
      <c r="G16" s="195"/>
      <c r="H16" s="195"/>
      <c r="I16" s="195"/>
      <c r="J16" s="195"/>
      <c r="K16" s="195"/>
      <c r="L16" s="196" t="s">
        <v>280</v>
      </c>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196"/>
      <c r="AK16" s="196"/>
      <c r="AL16" s="196"/>
      <c r="AM16" s="196"/>
      <c r="AN16" s="45" t="str">
        <f>IF(TRIM($L$16)="","記入漏れあり","")</f>
        <v/>
      </c>
    </row>
    <row r="17" spans="1:40" ht="33" customHeight="1">
      <c r="A17" s="197" t="s">
        <v>69</v>
      </c>
      <c r="B17" s="197"/>
      <c r="C17" s="197"/>
      <c r="D17" s="197"/>
      <c r="E17" s="197"/>
      <c r="F17" s="197"/>
      <c r="G17" s="197"/>
      <c r="H17" s="197"/>
      <c r="I17" s="197"/>
      <c r="J17" s="197"/>
      <c r="K17" s="197"/>
      <c r="L17" s="197" t="s">
        <v>5</v>
      </c>
      <c r="M17" s="197"/>
      <c r="N17" s="197"/>
      <c r="O17" s="197"/>
      <c r="P17" s="198" t="s">
        <v>153</v>
      </c>
      <c r="Q17" s="198"/>
      <c r="R17" s="198"/>
      <c r="S17" s="198"/>
      <c r="T17" s="198"/>
      <c r="U17" s="198"/>
      <c r="V17" s="198"/>
      <c r="W17" s="198"/>
      <c r="X17" s="198"/>
      <c r="Y17" s="197" t="s">
        <v>6</v>
      </c>
      <c r="Z17" s="197"/>
      <c r="AA17" s="197"/>
      <c r="AB17" s="197"/>
      <c r="AC17" s="197"/>
      <c r="AD17" s="198" t="s">
        <v>154</v>
      </c>
      <c r="AE17" s="198"/>
      <c r="AF17" s="198"/>
      <c r="AG17" s="198"/>
      <c r="AH17" s="198"/>
      <c r="AI17" s="198"/>
      <c r="AJ17" s="198"/>
      <c r="AK17" s="198"/>
      <c r="AL17" s="198"/>
      <c r="AM17" s="198"/>
    </row>
    <row r="18" spans="1:40" ht="33" customHeight="1">
      <c r="A18" s="197" t="s">
        <v>8</v>
      </c>
      <c r="B18" s="197"/>
      <c r="C18" s="197"/>
      <c r="D18" s="197"/>
      <c r="E18" s="197"/>
      <c r="F18" s="197"/>
      <c r="G18" s="197"/>
      <c r="H18" s="197"/>
      <c r="I18" s="197"/>
      <c r="J18" s="197"/>
      <c r="K18" s="197"/>
      <c r="L18" s="199" t="s">
        <v>85</v>
      </c>
      <c r="M18" s="199"/>
      <c r="N18" s="199"/>
      <c r="O18" s="199"/>
      <c r="P18" s="230" t="s">
        <v>155</v>
      </c>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2"/>
      <c r="AN18" s="45" t="str">
        <f>IF(TRIM($P$18)="","記入漏れあり","")</f>
        <v/>
      </c>
    </row>
    <row r="19" spans="1:40" ht="33" customHeight="1">
      <c r="A19" s="197"/>
      <c r="B19" s="197"/>
      <c r="C19" s="197"/>
      <c r="D19" s="197"/>
      <c r="E19" s="197"/>
      <c r="F19" s="197"/>
      <c r="G19" s="197"/>
      <c r="H19" s="197"/>
      <c r="I19" s="197"/>
      <c r="J19" s="197"/>
      <c r="K19" s="197"/>
      <c r="L19" s="233" t="s">
        <v>156</v>
      </c>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4"/>
      <c r="AM19" s="235"/>
      <c r="AN19" s="45" t="str">
        <f>IF(TRIM($L$19)="","記入漏れあり","")</f>
        <v/>
      </c>
    </row>
    <row r="20" spans="1:40" ht="12" customHeight="1">
      <c r="A20" s="2"/>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row>
    <row r="21" spans="1:40" ht="17.149999999999999" customHeight="1">
      <c r="A21" s="229" t="s">
        <v>7</v>
      </c>
      <c r="B21" s="229"/>
      <c r="C21" s="229"/>
      <c r="D21" s="229"/>
      <c r="E21" s="229"/>
      <c r="F21" s="229"/>
      <c r="G21" s="229"/>
      <c r="H21" s="229"/>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29"/>
      <c r="AM21" s="229"/>
    </row>
    <row r="22" spans="1:40" ht="33" customHeight="1">
      <c r="A22" s="197" t="s">
        <v>12</v>
      </c>
      <c r="B22" s="197"/>
      <c r="C22" s="197"/>
      <c r="D22" s="197"/>
      <c r="E22" s="197"/>
      <c r="F22" s="197"/>
      <c r="G22" s="197"/>
      <c r="H22" s="197"/>
      <c r="I22" s="197"/>
      <c r="J22" s="197"/>
      <c r="K22" s="197"/>
      <c r="L22" s="197" t="s">
        <v>11</v>
      </c>
      <c r="M22" s="197"/>
      <c r="N22" s="197"/>
      <c r="O22" s="197"/>
      <c r="P22" s="198" t="s">
        <v>157</v>
      </c>
      <c r="Q22" s="198"/>
      <c r="R22" s="198"/>
      <c r="S22" s="198"/>
      <c r="T22" s="198"/>
      <c r="U22" s="198"/>
      <c r="V22" s="198"/>
      <c r="W22" s="198"/>
      <c r="X22" s="198"/>
      <c r="Y22" s="197" t="s">
        <v>6</v>
      </c>
      <c r="Z22" s="197"/>
      <c r="AA22" s="197"/>
      <c r="AB22" s="197"/>
      <c r="AC22" s="197"/>
      <c r="AD22" s="198" t="s">
        <v>158</v>
      </c>
      <c r="AE22" s="198"/>
      <c r="AF22" s="198"/>
      <c r="AG22" s="198"/>
      <c r="AH22" s="198"/>
      <c r="AI22" s="198"/>
      <c r="AJ22" s="198"/>
      <c r="AK22" s="198"/>
      <c r="AL22" s="198"/>
      <c r="AM22" s="198"/>
      <c r="AN22" s="45" t="str">
        <f>IF(TRIM($AD$22)="","記入漏れあり","")</f>
        <v/>
      </c>
    </row>
    <row r="23" spans="1:40" ht="33" customHeight="1">
      <c r="A23" s="197" t="s">
        <v>9</v>
      </c>
      <c r="B23" s="197"/>
      <c r="C23" s="197"/>
      <c r="D23" s="197"/>
      <c r="E23" s="197"/>
      <c r="F23" s="197"/>
      <c r="G23" s="197"/>
      <c r="H23" s="197"/>
      <c r="I23" s="197"/>
      <c r="J23" s="197"/>
      <c r="K23" s="197"/>
      <c r="L23" s="197" t="s">
        <v>86</v>
      </c>
      <c r="M23" s="197"/>
      <c r="N23" s="197"/>
      <c r="O23" s="197"/>
      <c r="P23" s="225" t="s">
        <v>159</v>
      </c>
      <c r="Q23" s="226"/>
      <c r="R23" s="226"/>
      <c r="S23" s="226"/>
      <c r="T23" s="226"/>
      <c r="U23" s="226"/>
      <c r="V23" s="226"/>
      <c r="W23" s="226"/>
      <c r="X23" s="227"/>
      <c r="Y23" s="228" t="s">
        <v>99</v>
      </c>
      <c r="Z23" s="228"/>
      <c r="AA23" s="228"/>
      <c r="AB23" s="228"/>
      <c r="AC23" s="228"/>
      <c r="AD23" s="198" t="s">
        <v>282</v>
      </c>
      <c r="AE23" s="198"/>
      <c r="AF23" s="198"/>
      <c r="AG23" s="198"/>
      <c r="AH23" s="198"/>
      <c r="AI23" s="198"/>
      <c r="AJ23" s="198"/>
      <c r="AK23" s="198"/>
      <c r="AL23" s="198"/>
      <c r="AM23" s="198"/>
      <c r="AN23" s="45" t="str">
        <f>IF(TRIM($P$23)="","記入漏れあり","")</f>
        <v/>
      </c>
    </row>
    <row r="24" spans="1:40" ht="12" customHeight="1">
      <c r="A24" s="2"/>
      <c r="B24" s="2"/>
      <c r="C24" s="3"/>
      <c r="D24" s="3"/>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row>
    <row r="25" spans="1:40" ht="17.149999999999999" customHeight="1">
      <c r="A25" s="186" t="s">
        <v>241</v>
      </c>
      <c r="B25" s="186"/>
      <c r="C25" s="186"/>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row>
    <row r="26" spans="1:40" ht="17.149999999999999" customHeight="1">
      <c r="A26" s="197" t="s">
        <v>23</v>
      </c>
      <c r="B26" s="197"/>
      <c r="C26" s="197"/>
      <c r="D26" s="197"/>
      <c r="E26" s="197"/>
      <c r="F26" s="197"/>
      <c r="G26" s="197"/>
      <c r="H26" s="197"/>
      <c r="I26" s="197"/>
      <c r="J26" s="221" t="s">
        <v>93</v>
      </c>
      <c r="K26" s="222"/>
      <c r="L26" s="222"/>
      <c r="M26" s="222"/>
      <c r="N26" s="222"/>
      <c r="O26" s="223"/>
      <c r="P26" s="221" t="s">
        <v>24</v>
      </c>
      <c r="Q26" s="222"/>
      <c r="R26" s="222"/>
      <c r="S26" s="222"/>
      <c r="T26" s="222"/>
      <c r="U26" s="222"/>
      <c r="V26" s="222"/>
      <c r="W26" s="222"/>
      <c r="X26" s="223"/>
      <c r="Y26" s="4"/>
      <c r="Z26" s="224" t="s">
        <v>283</v>
      </c>
      <c r="AA26" s="224"/>
      <c r="AB26" s="224"/>
      <c r="AC26" s="224"/>
      <c r="AD26" s="224"/>
      <c r="AE26" s="224"/>
      <c r="AF26" s="224"/>
      <c r="AG26" s="224"/>
      <c r="AH26" s="224"/>
      <c r="AI26" s="224"/>
      <c r="AJ26" s="224"/>
      <c r="AK26" s="224"/>
      <c r="AL26" s="224"/>
      <c r="AM26" s="224"/>
      <c r="AN26" s="46"/>
    </row>
    <row r="27" spans="1:40" ht="17.149999999999999" customHeight="1">
      <c r="A27" s="197" t="s">
        <v>72</v>
      </c>
      <c r="B27" s="197"/>
      <c r="C27" s="197"/>
      <c r="D27" s="197"/>
      <c r="E27" s="197"/>
      <c r="F27" s="197"/>
      <c r="G27" s="197"/>
      <c r="H27" s="197"/>
      <c r="I27" s="197"/>
      <c r="J27" s="215">
        <v>9</v>
      </c>
      <c r="K27" s="216"/>
      <c r="L27" s="216"/>
      <c r="M27" s="216"/>
      <c r="N27" s="216"/>
      <c r="O27" s="217"/>
      <c r="P27" s="218">
        <v>19456000</v>
      </c>
      <c r="Q27" s="219"/>
      <c r="R27" s="219"/>
      <c r="S27" s="219"/>
      <c r="T27" s="219"/>
      <c r="U27" s="219"/>
      <c r="V27" s="219"/>
      <c r="W27" s="219"/>
      <c r="X27" s="220"/>
      <c r="Y27" s="4"/>
      <c r="Z27" s="2"/>
      <c r="AA27" s="2"/>
      <c r="AB27" s="2"/>
      <c r="AC27" s="2"/>
      <c r="AD27" s="2"/>
      <c r="AE27" s="2"/>
      <c r="AF27" s="2"/>
      <c r="AG27" s="2"/>
      <c r="AH27" s="2"/>
      <c r="AI27" s="2"/>
      <c r="AJ27" s="2"/>
      <c r="AK27" s="2"/>
      <c r="AL27" s="2"/>
      <c r="AM27" s="2"/>
      <c r="AN27" s="46"/>
    </row>
    <row r="28" spans="1:40" ht="17.149999999999999" customHeight="1">
      <c r="A28" s="197" t="s">
        <v>73</v>
      </c>
      <c r="B28" s="197"/>
      <c r="C28" s="197"/>
      <c r="D28" s="197"/>
      <c r="E28" s="197"/>
      <c r="F28" s="197"/>
      <c r="G28" s="197"/>
      <c r="H28" s="197"/>
      <c r="I28" s="197"/>
      <c r="J28" s="215">
        <v>26</v>
      </c>
      <c r="K28" s="216"/>
      <c r="L28" s="216"/>
      <c r="M28" s="216"/>
      <c r="N28" s="216"/>
      <c r="O28" s="217"/>
      <c r="P28" s="218">
        <v>1014000</v>
      </c>
      <c r="Q28" s="219"/>
      <c r="R28" s="219"/>
      <c r="S28" s="219"/>
      <c r="T28" s="219"/>
      <c r="U28" s="219"/>
      <c r="V28" s="219"/>
      <c r="W28" s="219"/>
      <c r="X28" s="220"/>
      <c r="Y28" s="4"/>
      <c r="Z28" s="2"/>
      <c r="AA28" s="2"/>
      <c r="AB28" s="2"/>
      <c r="AC28" s="2"/>
      <c r="AD28" s="2"/>
      <c r="AE28" s="2"/>
      <c r="AF28" s="2"/>
      <c r="AG28" s="2"/>
      <c r="AH28" s="2"/>
      <c r="AI28" s="2"/>
      <c r="AJ28" s="2"/>
      <c r="AK28" s="2"/>
      <c r="AL28" s="2"/>
      <c r="AM28" s="2"/>
      <c r="AN28" s="46"/>
    </row>
    <row r="29" spans="1:40" ht="17.149999999999999" customHeight="1">
      <c r="A29" s="197" t="s">
        <v>74</v>
      </c>
      <c r="B29" s="197"/>
      <c r="C29" s="197"/>
      <c r="D29" s="197"/>
      <c r="E29" s="197"/>
      <c r="F29" s="197"/>
      <c r="G29" s="197"/>
      <c r="H29" s="197"/>
      <c r="I29" s="197"/>
      <c r="J29" s="215">
        <v>23</v>
      </c>
      <c r="K29" s="216"/>
      <c r="L29" s="216"/>
      <c r="M29" s="216"/>
      <c r="N29" s="216"/>
      <c r="O29" s="217"/>
      <c r="P29" s="218">
        <v>2018000</v>
      </c>
      <c r="Q29" s="219"/>
      <c r="R29" s="219"/>
      <c r="S29" s="219"/>
      <c r="T29" s="219"/>
      <c r="U29" s="219"/>
      <c r="V29" s="219"/>
      <c r="W29" s="219"/>
      <c r="X29" s="220"/>
      <c r="Y29" s="4"/>
      <c r="Z29" s="2"/>
      <c r="AA29" s="2"/>
      <c r="AB29" s="2"/>
      <c r="AC29" s="2"/>
      <c r="AD29" s="2"/>
      <c r="AE29" s="2"/>
      <c r="AF29" s="2"/>
      <c r="AG29" s="2"/>
      <c r="AH29" s="2"/>
      <c r="AI29" s="2"/>
      <c r="AJ29" s="2"/>
      <c r="AK29" s="2"/>
      <c r="AL29" s="2"/>
      <c r="AM29" s="2"/>
      <c r="AN29" s="46"/>
    </row>
    <row r="30" spans="1:40" ht="17.149999999999999" customHeight="1" thickBot="1">
      <c r="A30" s="199" t="s">
        <v>270</v>
      </c>
      <c r="B30" s="199"/>
      <c r="C30" s="199"/>
      <c r="D30" s="199"/>
      <c r="E30" s="199"/>
      <c r="F30" s="199"/>
      <c r="G30" s="199"/>
      <c r="H30" s="199"/>
      <c r="I30" s="199"/>
      <c r="J30" s="201">
        <v>7</v>
      </c>
      <c r="K30" s="202"/>
      <c r="L30" s="202"/>
      <c r="M30" s="202"/>
      <c r="N30" s="202"/>
      <c r="O30" s="203"/>
      <c r="P30" s="204">
        <v>165000</v>
      </c>
      <c r="Q30" s="205"/>
      <c r="R30" s="205"/>
      <c r="S30" s="205"/>
      <c r="T30" s="205"/>
      <c r="U30" s="205"/>
      <c r="V30" s="205"/>
      <c r="W30" s="205"/>
      <c r="X30" s="206"/>
      <c r="Y30" s="4"/>
      <c r="Z30" s="2"/>
      <c r="AA30" s="2"/>
      <c r="AB30" s="2"/>
      <c r="AC30" s="2"/>
      <c r="AD30" s="2"/>
      <c r="AE30" s="2"/>
      <c r="AF30" s="2"/>
      <c r="AG30" s="2"/>
      <c r="AH30" s="2"/>
      <c r="AI30" s="2"/>
      <c r="AJ30" s="2"/>
      <c r="AK30" s="2"/>
      <c r="AL30" s="2"/>
      <c r="AM30" s="2"/>
      <c r="AN30" s="46"/>
    </row>
    <row r="31" spans="1:40" ht="17.149999999999999" customHeight="1" thickTop="1">
      <c r="A31" s="207" t="s">
        <v>13</v>
      </c>
      <c r="B31" s="207"/>
      <c r="C31" s="207"/>
      <c r="D31" s="207"/>
      <c r="E31" s="207"/>
      <c r="F31" s="207"/>
      <c r="G31" s="207"/>
      <c r="H31" s="207"/>
      <c r="I31" s="208"/>
      <c r="J31" s="209">
        <f>SUM($J$27:$O$30)</f>
        <v>65</v>
      </c>
      <c r="K31" s="210"/>
      <c r="L31" s="210"/>
      <c r="M31" s="210"/>
      <c r="N31" s="210"/>
      <c r="O31" s="211"/>
      <c r="P31" s="212">
        <f>SUM($P$27:$X$30)</f>
        <v>22653000</v>
      </c>
      <c r="Q31" s="213"/>
      <c r="R31" s="213"/>
      <c r="S31" s="213"/>
      <c r="T31" s="213"/>
      <c r="U31" s="213"/>
      <c r="V31" s="213"/>
      <c r="W31" s="213"/>
      <c r="X31" s="214"/>
      <c r="Y31" s="4"/>
      <c r="Z31" s="2"/>
      <c r="AA31" s="2"/>
      <c r="AB31" s="2"/>
      <c r="AC31" s="2"/>
      <c r="AD31" s="2"/>
      <c r="AE31" s="2"/>
      <c r="AF31" s="2"/>
      <c r="AG31" s="2"/>
      <c r="AH31" s="2"/>
      <c r="AI31" s="2"/>
      <c r="AJ31" s="2"/>
      <c r="AK31" s="2"/>
      <c r="AL31" s="2"/>
      <c r="AM31" s="2"/>
      <c r="AN31" s="46"/>
    </row>
    <row r="32" spans="1:40" s="48" customFormat="1" ht="12"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47"/>
    </row>
    <row r="33" spans="1:40" ht="17.149999999999999" customHeight="1">
      <c r="A33" s="186" t="s">
        <v>87</v>
      </c>
      <c r="B33" s="186"/>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row>
    <row r="34" spans="1:40" ht="17.149999999999999" customHeight="1">
      <c r="A34" s="187" t="s">
        <v>237</v>
      </c>
      <c r="B34" s="187"/>
      <c r="C34" s="187"/>
      <c r="D34" s="187"/>
      <c r="E34" s="187"/>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7"/>
      <c r="AJ34" s="187"/>
      <c r="AK34" s="187"/>
      <c r="AL34" s="187"/>
      <c r="AM34" s="187"/>
    </row>
    <row r="35" spans="1:40" s="48" customFormat="1" ht="33" customHeight="1">
      <c r="A35" s="197" t="s">
        <v>14</v>
      </c>
      <c r="B35" s="197"/>
      <c r="C35" s="197"/>
      <c r="D35" s="197"/>
      <c r="E35" s="197"/>
      <c r="F35" s="197"/>
      <c r="G35" s="197"/>
      <c r="H35" s="197"/>
      <c r="I35" s="197"/>
      <c r="J35" s="197"/>
      <c r="K35" s="197"/>
      <c r="L35" s="198" t="s">
        <v>284</v>
      </c>
      <c r="M35" s="198"/>
      <c r="N35" s="198"/>
      <c r="O35" s="198"/>
      <c r="P35" s="198"/>
      <c r="Q35" s="198"/>
      <c r="R35" s="198"/>
      <c r="S35" s="198"/>
      <c r="T35" s="198"/>
      <c r="U35" s="197" t="s">
        <v>17</v>
      </c>
      <c r="V35" s="197"/>
      <c r="W35" s="197"/>
      <c r="X35" s="197"/>
      <c r="Y35" s="197"/>
      <c r="Z35" s="197"/>
      <c r="AA35" s="197"/>
      <c r="AB35" s="197"/>
      <c r="AC35" s="197"/>
      <c r="AD35" s="197"/>
      <c r="AE35" s="197"/>
      <c r="AF35" s="198" t="s">
        <v>286</v>
      </c>
      <c r="AG35" s="198"/>
      <c r="AH35" s="198"/>
      <c r="AI35" s="198"/>
      <c r="AJ35" s="198"/>
      <c r="AK35" s="198"/>
      <c r="AL35" s="198"/>
      <c r="AM35" s="198"/>
      <c r="AN35" s="45" t="str">
        <f>IF(OR(TRIM($L$35)="",TRIM($AF$35)=""),"記入漏れあり","")</f>
        <v/>
      </c>
    </row>
    <row r="36" spans="1:40" s="48" customFormat="1" ht="33" customHeight="1">
      <c r="A36" s="197" t="s">
        <v>110</v>
      </c>
      <c r="B36" s="197"/>
      <c r="C36" s="197"/>
      <c r="D36" s="197"/>
      <c r="E36" s="197"/>
      <c r="F36" s="197"/>
      <c r="G36" s="197"/>
      <c r="H36" s="197"/>
      <c r="I36" s="197"/>
      <c r="J36" s="197"/>
      <c r="K36" s="197"/>
      <c r="L36" s="198" t="s">
        <v>285</v>
      </c>
      <c r="M36" s="198"/>
      <c r="N36" s="198"/>
      <c r="O36" s="198"/>
      <c r="P36" s="198"/>
      <c r="Q36" s="198"/>
      <c r="R36" s="198"/>
      <c r="S36" s="198"/>
      <c r="T36" s="198"/>
      <c r="U36" s="197" t="s">
        <v>111</v>
      </c>
      <c r="V36" s="197"/>
      <c r="W36" s="197"/>
      <c r="X36" s="197"/>
      <c r="Y36" s="197"/>
      <c r="Z36" s="197"/>
      <c r="AA36" s="197"/>
      <c r="AB36" s="197"/>
      <c r="AC36" s="197"/>
      <c r="AD36" s="197"/>
      <c r="AE36" s="197"/>
      <c r="AF36" s="198" t="s">
        <v>287</v>
      </c>
      <c r="AG36" s="198"/>
      <c r="AH36" s="198"/>
      <c r="AI36" s="198"/>
      <c r="AJ36" s="198"/>
      <c r="AK36" s="198"/>
      <c r="AL36" s="198"/>
      <c r="AM36" s="198"/>
      <c r="AN36" s="45" t="str">
        <f>IF(OR(TRIM($L$36)="",TRIM($AF$36)=""),"記入漏れあり","")</f>
        <v/>
      </c>
    </row>
    <row r="37" spans="1:40" s="48" customFormat="1" ht="33" customHeight="1">
      <c r="A37" s="199" t="s">
        <v>4</v>
      </c>
      <c r="B37" s="199"/>
      <c r="C37" s="199"/>
      <c r="D37" s="199"/>
      <c r="E37" s="199"/>
      <c r="F37" s="199"/>
      <c r="G37" s="199"/>
      <c r="H37" s="199"/>
      <c r="I37" s="199"/>
      <c r="J37" s="199"/>
      <c r="K37" s="199"/>
      <c r="L37" s="200" t="s">
        <v>288</v>
      </c>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45"/>
    </row>
    <row r="38" spans="1:40" ht="33" customHeight="1">
      <c r="A38" s="195" t="s">
        <v>15</v>
      </c>
      <c r="B38" s="195"/>
      <c r="C38" s="195"/>
      <c r="D38" s="195"/>
      <c r="E38" s="195"/>
      <c r="F38" s="195"/>
      <c r="G38" s="195"/>
      <c r="H38" s="195"/>
      <c r="I38" s="195"/>
      <c r="J38" s="195"/>
      <c r="K38" s="195"/>
      <c r="L38" s="196" t="s">
        <v>289</v>
      </c>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45" t="str">
        <f>IF(TRIM($L$38)="","記入漏れあり","")</f>
        <v/>
      </c>
    </row>
    <row r="39" spans="1:40" ht="33" customHeight="1">
      <c r="A39" s="197" t="s">
        <v>112</v>
      </c>
      <c r="B39" s="197"/>
      <c r="C39" s="197"/>
      <c r="D39" s="197"/>
      <c r="E39" s="197"/>
      <c r="F39" s="197"/>
      <c r="G39" s="197"/>
      <c r="H39" s="197"/>
      <c r="I39" s="197"/>
      <c r="J39" s="197"/>
      <c r="K39" s="197"/>
      <c r="L39" s="198" t="s">
        <v>290</v>
      </c>
      <c r="M39" s="198"/>
      <c r="N39" s="198"/>
      <c r="O39" s="198"/>
      <c r="P39" s="198"/>
      <c r="Q39" s="198"/>
      <c r="R39" s="198"/>
      <c r="S39" s="198"/>
      <c r="T39" s="198"/>
      <c r="U39" s="197" t="s">
        <v>16</v>
      </c>
      <c r="V39" s="197"/>
      <c r="W39" s="197"/>
      <c r="X39" s="197"/>
      <c r="Y39" s="197"/>
      <c r="Z39" s="197"/>
      <c r="AA39" s="197"/>
      <c r="AB39" s="197"/>
      <c r="AC39" s="197"/>
      <c r="AD39" s="197"/>
      <c r="AE39" s="197"/>
      <c r="AF39" s="198" t="s">
        <v>291</v>
      </c>
      <c r="AG39" s="198"/>
      <c r="AH39" s="198"/>
      <c r="AI39" s="198"/>
      <c r="AJ39" s="198"/>
      <c r="AK39" s="198"/>
      <c r="AL39" s="198"/>
      <c r="AM39" s="198"/>
      <c r="AN39" s="45" t="str">
        <f>IF(OR(TRIM($L$39)="",TRIM($AF$39)=""),"記入漏れあり","")</f>
        <v/>
      </c>
    </row>
    <row r="40" spans="1:40" ht="12"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40" ht="17.149999999999999" customHeight="1">
      <c r="A41" s="186" t="s">
        <v>106</v>
      </c>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row>
    <row r="42" spans="1:40" ht="16.5" customHeight="1">
      <c r="A42" s="187" t="s">
        <v>148</v>
      </c>
      <c r="B42" s="187"/>
      <c r="C42" s="187"/>
      <c r="D42" s="187"/>
      <c r="E42" s="187"/>
      <c r="F42" s="187"/>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7"/>
      <c r="AJ42" s="187"/>
      <c r="AK42" s="187"/>
      <c r="AL42" s="187"/>
      <c r="AM42" s="187"/>
    </row>
    <row r="43" spans="1:40" ht="40.4" customHeight="1">
      <c r="A43" s="191" t="s">
        <v>239</v>
      </c>
      <c r="B43" s="192"/>
      <c r="C43" s="192"/>
      <c r="D43" s="192"/>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3"/>
      <c r="AK43" s="194" t="s">
        <v>160</v>
      </c>
      <c r="AL43" s="194"/>
      <c r="AM43" s="194"/>
      <c r="AN43" s="46"/>
    </row>
    <row r="44" spans="1:40" ht="63" customHeight="1">
      <c r="A44" s="191" t="s">
        <v>251</v>
      </c>
      <c r="B44" s="192"/>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3"/>
      <c r="AK44" s="194" t="s">
        <v>160</v>
      </c>
      <c r="AL44" s="194"/>
      <c r="AM44" s="194"/>
      <c r="AN44" s="46"/>
    </row>
    <row r="45" spans="1:40" ht="49.5" customHeight="1">
      <c r="A45" s="191" t="s">
        <v>277</v>
      </c>
      <c r="B45" s="192"/>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3"/>
      <c r="AK45" s="194" t="s">
        <v>160</v>
      </c>
      <c r="AL45" s="194"/>
      <c r="AM45" s="194"/>
      <c r="AN45" s="46"/>
    </row>
    <row r="46" spans="1:40" ht="40.4" customHeight="1">
      <c r="A46" s="191" t="s">
        <v>149</v>
      </c>
      <c r="B46" s="192"/>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3"/>
      <c r="AK46" s="194" t="s">
        <v>160</v>
      </c>
      <c r="AL46" s="194"/>
      <c r="AM46" s="194"/>
      <c r="AN46" s="46"/>
    </row>
    <row r="47" spans="1:40" s="2" customFormat="1" ht="40.4" customHeight="1">
      <c r="A47" s="191" t="s">
        <v>278</v>
      </c>
      <c r="B47" s="192"/>
      <c r="C47" s="192"/>
      <c r="D47" s="192"/>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3"/>
      <c r="AK47" s="194" t="s">
        <v>160</v>
      </c>
      <c r="AL47" s="194"/>
      <c r="AM47" s="194"/>
    </row>
    <row r="48" spans="1:40" ht="12" customHeight="1">
      <c r="A48" s="186"/>
      <c r="B48" s="186"/>
      <c r="C48" s="186"/>
      <c r="D48" s="186"/>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row>
    <row r="49" spans="1:40" ht="22.5" customHeight="1">
      <c r="A49" s="186" t="s">
        <v>107</v>
      </c>
      <c r="B49" s="186"/>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row>
    <row r="50" spans="1:40" ht="16.5" customHeight="1">
      <c r="A50" s="187" t="s">
        <v>108</v>
      </c>
      <c r="B50" s="187"/>
      <c r="C50" s="187"/>
      <c r="D50" s="187"/>
      <c r="E50" s="187"/>
      <c r="F50" s="187"/>
      <c r="G50" s="187"/>
      <c r="H50" s="187"/>
      <c r="I50" s="187"/>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7"/>
      <c r="AL50" s="187"/>
      <c r="AM50" s="187"/>
    </row>
    <row r="51" spans="1:40" ht="16.5" customHeight="1">
      <c r="A51" s="187" t="s">
        <v>109</v>
      </c>
      <c r="B51" s="187"/>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187"/>
      <c r="AI51" s="187"/>
      <c r="AJ51" s="187"/>
      <c r="AK51" s="187"/>
      <c r="AL51" s="187"/>
      <c r="AM51" s="187"/>
    </row>
    <row r="52" spans="1:40">
      <c r="A52" s="179">
        <v>1</v>
      </c>
      <c r="B52" s="179"/>
      <c r="C52" s="188" t="s">
        <v>245</v>
      </c>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c r="AM52" s="190"/>
    </row>
    <row r="53" spans="1:40">
      <c r="A53" s="179">
        <v>2</v>
      </c>
      <c r="B53" s="179"/>
      <c r="C53" s="180" t="s">
        <v>103</v>
      </c>
      <c r="D53" s="181"/>
      <c r="E53" s="181"/>
      <c r="F53" s="181"/>
      <c r="G53" s="181"/>
      <c r="H53" s="181"/>
      <c r="I53" s="181"/>
      <c r="J53" s="181"/>
      <c r="K53" s="181"/>
      <c r="L53" s="181"/>
      <c r="M53" s="181"/>
      <c r="N53" s="181"/>
      <c r="O53" s="181"/>
      <c r="P53" s="181"/>
      <c r="Q53" s="181"/>
      <c r="R53" s="181"/>
      <c r="S53" s="181"/>
      <c r="T53" s="181"/>
      <c r="U53" s="181"/>
      <c r="V53" s="181"/>
      <c r="W53" s="181"/>
      <c r="X53" s="181"/>
      <c r="Y53" s="181"/>
      <c r="Z53" s="181"/>
      <c r="AA53" s="181"/>
      <c r="AB53" s="181"/>
      <c r="AC53" s="181"/>
      <c r="AD53" s="181"/>
      <c r="AE53" s="181"/>
      <c r="AF53" s="181"/>
      <c r="AG53" s="181"/>
      <c r="AH53" s="181"/>
      <c r="AI53" s="181"/>
      <c r="AJ53" s="181"/>
      <c r="AK53" s="181"/>
      <c r="AL53" s="181"/>
      <c r="AM53" s="182"/>
    </row>
    <row r="54" spans="1:40" ht="32.5" customHeight="1">
      <c r="A54" s="179">
        <v>3</v>
      </c>
      <c r="B54" s="179"/>
      <c r="C54" s="180" t="s">
        <v>97</v>
      </c>
      <c r="D54" s="181"/>
      <c r="E54" s="181"/>
      <c r="F54" s="181"/>
      <c r="G54" s="181"/>
      <c r="H54" s="181"/>
      <c r="I54" s="181"/>
      <c r="J54" s="181"/>
      <c r="K54" s="181"/>
      <c r="L54" s="181"/>
      <c r="M54" s="181"/>
      <c r="N54" s="181"/>
      <c r="O54" s="181"/>
      <c r="P54" s="181"/>
      <c r="Q54" s="181"/>
      <c r="R54" s="181"/>
      <c r="S54" s="181"/>
      <c r="T54" s="181"/>
      <c r="U54" s="181"/>
      <c r="V54" s="181"/>
      <c r="W54" s="181"/>
      <c r="X54" s="181"/>
      <c r="Y54" s="181"/>
      <c r="Z54" s="181"/>
      <c r="AA54" s="181"/>
      <c r="AB54" s="181"/>
      <c r="AC54" s="181"/>
      <c r="AD54" s="181"/>
      <c r="AE54" s="181"/>
      <c r="AF54" s="181"/>
      <c r="AG54" s="181"/>
      <c r="AH54" s="181"/>
      <c r="AI54" s="181"/>
      <c r="AJ54" s="181"/>
      <c r="AK54" s="181"/>
      <c r="AL54" s="181"/>
      <c r="AM54" s="182"/>
    </row>
    <row r="55" spans="1:40">
      <c r="A55" s="179">
        <v>4</v>
      </c>
      <c r="B55" s="179"/>
      <c r="C55" s="183" t="s">
        <v>19</v>
      </c>
      <c r="D55" s="184"/>
      <c r="E55" s="184"/>
      <c r="F55" s="184"/>
      <c r="G55" s="184"/>
      <c r="H55" s="184"/>
      <c r="I55" s="184"/>
      <c r="J55" s="184"/>
      <c r="K55" s="184"/>
      <c r="L55" s="184"/>
      <c r="M55" s="184"/>
      <c r="N55" s="184"/>
      <c r="O55" s="184"/>
      <c r="P55" s="184"/>
      <c r="Q55" s="184"/>
      <c r="R55" s="184"/>
      <c r="S55" s="184"/>
      <c r="T55" s="184"/>
      <c r="U55" s="184"/>
      <c r="V55" s="184"/>
      <c r="W55" s="184"/>
      <c r="X55" s="184"/>
      <c r="Y55" s="184"/>
      <c r="Z55" s="184"/>
      <c r="AA55" s="184"/>
      <c r="AB55" s="184"/>
      <c r="AC55" s="184"/>
      <c r="AD55" s="184"/>
      <c r="AE55" s="184"/>
      <c r="AF55" s="184"/>
      <c r="AG55" s="184"/>
      <c r="AH55" s="184"/>
      <c r="AI55" s="184"/>
      <c r="AJ55" s="184"/>
      <c r="AK55" s="184"/>
      <c r="AL55" s="184"/>
      <c r="AM55" s="185"/>
    </row>
    <row r="56" spans="1:40" ht="32.5" customHeight="1">
      <c r="A56" s="179">
        <v>5</v>
      </c>
      <c r="B56" s="179"/>
      <c r="C56" s="180" t="s">
        <v>20</v>
      </c>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c r="AJ56" s="181"/>
      <c r="AK56" s="181"/>
      <c r="AL56" s="181"/>
      <c r="AM56" s="182"/>
    </row>
    <row r="57" spans="1:40">
      <c r="A57" s="179">
        <v>6</v>
      </c>
      <c r="B57" s="179"/>
      <c r="C57" s="180" t="s">
        <v>21</v>
      </c>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c r="AM57" s="182"/>
    </row>
    <row r="58" spans="1:40">
      <c r="A58" s="179">
        <v>7</v>
      </c>
      <c r="B58" s="179"/>
      <c r="C58" s="172" t="s">
        <v>98</v>
      </c>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73"/>
      <c r="AL58" s="173"/>
      <c r="AM58" s="174"/>
    </row>
    <row r="59" spans="1:40">
      <c r="A59" s="171">
        <v>8</v>
      </c>
      <c r="B59" s="171"/>
      <c r="C59" s="172" t="s">
        <v>70</v>
      </c>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c r="AI59" s="173"/>
      <c r="AJ59" s="173"/>
      <c r="AK59" s="173"/>
      <c r="AL59" s="173"/>
      <c r="AM59" s="174"/>
    </row>
    <row r="60" spans="1:40">
      <c r="A60" s="171">
        <v>9</v>
      </c>
      <c r="B60" s="171"/>
      <c r="C60" s="172" t="s">
        <v>22</v>
      </c>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4"/>
    </row>
    <row r="61" spans="1:40">
      <c r="A61" s="171">
        <v>10</v>
      </c>
      <c r="B61" s="171"/>
      <c r="C61" s="172" t="s">
        <v>240</v>
      </c>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L61" s="173"/>
      <c r="AM61" s="174"/>
    </row>
    <row r="62" spans="1:40" ht="69" customHeight="1" thickBot="1">
      <c r="A62" s="171">
        <v>11</v>
      </c>
      <c r="B62" s="171"/>
      <c r="C62" s="172" t="s">
        <v>257</v>
      </c>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c r="AI62" s="173"/>
      <c r="AJ62" s="173"/>
      <c r="AK62" s="173"/>
      <c r="AL62" s="173"/>
      <c r="AM62" s="174"/>
    </row>
    <row r="63" spans="1:40" ht="33" customHeight="1" thickBot="1">
      <c r="A63" s="175" t="s">
        <v>242</v>
      </c>
      <c r="B63" s="176"/>
      <c r="C63" s="176"/>
      <c r="D63" s="176"/>
      <c r="E63" s="176"/>
      <c r="F63" s="176"/>
      <c r="G63" s="176"/>
      <c r="H63" s="176"/>
      <c r="I63" s="176"/>
      <c r="J63" s="176"/>
      <c r="K63" s="176"/>
      <c r="L63" s="176"/>
      <c r="M63" s="176"/>
      <c r="N63" s="176"/>
      <c r="O63" s="176"/>
      <c r="P63" s="176"/>
      <c r="Q63" s="176"/>
      <c r="R63" s="176"/>
      <c r="S63" s="176"/>
      <c r="T63" s="176"/>
      <c r="U63" s="176"/>
      <c r="V63" s="176"/>
      <c r="W63" s="176"/>
      <c r="X63" s="176"/>
      <c r="Y63" s="176"/>
      <c r="Z63" s="176"/>
      <c r="AA63" s="176"/>
      <c r="AB63" s="176"/>
      <c r="AC63" s="176"/>
      <c r="AD63" s="176"/>
      <c r="AE63" s="176"/>
      <c r="AF63" s="176"/>
      <c r="AG63" s="176"/>
      <c r="AH63" s="176"/>
      <c r="AI63" s="176"/>
      <c r="AJ63" s="176"/>
      <c r="AK63" s="177" t="s">
        <v>161</v>
      </c>
      <c r="AL63" s="177"/>
      <c r="AM63" s="178"/>
      <c r="AN63" s="45" t="str">
        <f>IF(TRIM($AK$63)="","記入漏れあり","")</f>
        <v/>
      </c>
    </row>
  </sheetData>
  <sheetProtection algorithmName="SHA-512" hashValue="n6iABnjMivyABqVUV5utE+AuwV2+vtnmklP2BfHbA9w0Q7Xj2EgPnQhVbuzrmn8pJ2v5dWTLNPDHXH43AE9kGg==" saltValue="NcgY/H5R6V4K3edbtmm7zw==" spinCount="100000" sheet="1" objects="1" scenarios="1" selectLockedCells="1" selectUnlockedCells="1"/>
  <mergeCells count="115">
    <mergeCell ref="A62:B62"/>
    <mergeCell ref="C62:AM62"/>
    <mergeCell ref="A63:AJ63"/>
    <mergeCell ref="AK63:AM63"/>
    <mergeCell ref="A59:B59"/>
    <mergeCell ref="C59:AM59"/>
    <mergeCell ref="A60:B60"/>
    <mergeCell ref="C60:AM60"/>
    <mergeCell ref="A61:B61"/>
    <mergeCell ref="C61:AM61"/>
    <mergeCell ref="A56:B56"/>
    <mergeCell ref="C56:AM56"/>
    <mergeCell ref="A57:B57"/>
    <mergeCell ref="C57:AM57"/>
    <mergeCell ref="A58:B58"/>
    <mergeCell ref="C58:AM58"/>
    <mergeCell ref="A53:B53"/>
    <mergeCell ref="C53:AM53"/>
    <mergeCell ref="A54:B54"/>
    <mergeCell ref="C54:AM54"/>
    <mergeCell ref="A55:B55"/>
    <mergeCell ref="C55:AM55"/>
    <mergeCell ref="A48:AM48"/>
    <mergeCell ref="A49:AM49"/>
    <mergeCell ref="A50:AM50"/>
    <mergeCell ref="A51:AM51"/>
    <mergeCell ref="A52:B52"/>
    <mergeCell ref="C52:AM52"/>
    <mergeCell ref="A45:AJ45"/>
    <mergeCell ref="AK45:AM45"/>
    <mergeCell ref="A46:AJ46"/>
    <mergeCell ref="AK46:AM46"/>
    <mergeCell ref="A47:AJ47"/>
    <mergeCell ref="AK47:AM47"/>
    <mergeCell ref="A41:AM41"/>
    <mergeCell ref="A42:AM42"/>
    <mergeCell ref="A43:AJ43"/>
    <mergeCell ref="AK43:AM43"/>
    <mergeCell ref="A44:AJ44"/>
    <mergeCell ref="AK44:AM44"/>
    <mergeCell ref="A38:K38"/>
    <mergeCell ref="L38:AM38"/>
    <mergeCell ref="A39:K39"/>
    <mergeCell ref="L39:T39"/>
    <mergeCell ref="U39:AE39"/>
    <mergeCell ref="AF39:AM39"/>
    <mergeCell ref="A36:K36"/>
    <mergeCell ref="L36:T36"/>
    <mergeCell ref="U36:AE36"/>
    <mergeCell ref="AF36:AM36"/>
    <mergeCell ref="A37:K37"/>
    <mergeCell ref="L37:AM37"/>
    <mergeCell ref="A33:AM33"/>
    <mergeCell ref="A34:AM34"/>
    <mergeCell ref="A35:K35"/>
    <mergeCell ref="L35:T35"/>
    <mergeCell ref="U35:AE35"/>
    <mergeCell ref="AF35:AM35"/>
    <mergeCell ref="A30:I30"/>
    <mergeCell ref="J30:O30"/>
    <mergeCell ref="P30:X30"/>
    <mergeCell ref="A31:I31"/>
    <mergeCell ref="J31:O31"/>
    <mergeCell ref="P31:X31"/>
    <mergeCell ref="A28:I28"/>
    <mergeCell ref="J28:O28"/>
    <mergeCell ref="P28:X28"/>
    <mergeCell ref="A29:I29"/>
    <mergeCell ref="J29:O29"/>
    <mergeCell ref="P29:X29"/>
    <mergeCell ref="A26:I26"/>
    <mergeCell ref="J26:O26"/>
    <mergeCell ref="P26:X26"/>
    <mergeCell ref="Z26:AM26"/>
    <mergeCell ref="A27:I27"/>
    <mergeCell ref="J27:O27"/>
    <mergeCell ref="P27:X27"/>
    <mergeCell ref="A23:K23"/>
    <mergeCell ref="L23:O23"/>
    <mergeCell ref="P23:X23"/>
    <mergeCell ref="Y23:AC23"/>
    <mergeCell ref="AD23:AM23"/>
    <mergeCell ref="A25:AM25"/>
    <mergeCell ref="A18:K19"/>
    <mergeCell ref="L18:O18"/>
    <mergeCell ref="P18:AM18"/>
    <mergeCell ref="L19:AM19"/>
    <mergeCell ref="A21:AM21"/>
    <mergeCell ref="A22:K22"/>
    <mergeCell ref="L22:O22"/>
    <mergeCell ref="P22:X22"/>
    <mergeCell ref="Y22:AC22"/>
    <mergeCell ref="AD22:AM22"/>
    <mergeCell ref="A14:AM14"/>
    <mergeCell ref="A15:K15"/>
    <mergeCell ref="L15:AM15"/>
    <mergeCell ref="A16:K16"/>
    <mergeCell ref="L16:AM16"/>
    <mergeCell ref="A17:K17"/>
    <mergeCell ref="L17:O17"/>
    <mergeCell ref="P17:X17"/>
    <mergeCell ref="Y17:AC17"/>
    <mergeCell ref="AD17:AM17"/>
    <mergeCell ref="Z9:AC9"/>
    <mergeCell ref="AD9:AE9"/>
    <mergeCell ref="AG9:AH9"/>
    <mergeCell ref="AJ9:AK9"/>
    <mergeCell ref="A10:AM10"/>
    <mergeCell ref="A12:AM12"/>
    <mergeCell ref="A1:Y1"/>
    <mergeCell ref="Z1:AM1"/>
    <mergeCell ref="V3:Y3"/>
    <mergeCell ref="Z3:AM3"/>
    <mergeCell ref="A6:AM6"/>
    <mergeCell ref="A7:AM7"/>
  </mergeCells>
  <phoneticPr fontId="2"/>
  <conditionalFormatting sqref="L35:T36">
    <cfRule type="expression" dxfId="41" priority="9">
      <formula>IF(L35="",TRUE,FALSE)</formula>
    </cfRule>
  </conditionalFormatting>
  <conditionalFormatting sqref="L39:T39">
    <cfRule type="expression" dxfId="40" priority="6">
      <formula>IF(L39="",TRUE,FALSE)</formula>
    </cfRule>
  </conditionalFormatting>
  <conditionalFormatting sqref="L15:AM16">
    <cfRule type="expression" dxfId="39" priority="15">
      <formula>IF(TRIM(L15)="",TRUE,FALSE)</formula>
    </cfRule>
  </conditionalFormatting>
  <conditionalFormatting sqref="L19:AM19">
    <cfRule type="expression" dxfId="38" priority="11">
      <formula>IF(TRIM(L19)="",TRUE,FALSE)</formula>
    </cfRule>
  </conditionalFormatting>
  <conditionalFormatting sqref="L37:AM38">
    <cfRule type="expression" dxfId="37" priority="7">
      <formula>IF(L37="",TRUE,FALSE)</formula>
    </cfRule>
  </conditionalFormatting>
  <conditionalFormatting sqref="P17:X17">
    <cfRule type="expression" dxfId="36" priority="14">
      <formula>IF(TRIM(P17)="",TRUE,FALSE)</formula>
    </cfRule>
  </conditionalFormatting>
  <conditionalFormatting sqref="P22:X23">
    <cfRule type="expression" dxfId="35" priority="10">
      <formula>IF(TRIM(P22)="",TRUE,FALSE)</formula>
    </cfRule>
  </conditionalFormatting>
  <conditionalFormatting sqref="P18:AM18">
    <cfRule type="expression" dxfId="34" priority="12">
      <formula>IF(TRIM(P18)="",TRUE,FALSE)</formula>
    </cfRule>
  </conditionalFormatting>
  <conditionalFormatting sqref="Z1:AM1">
    <cfRule type="expression" dxfId="33" priority="3">
      <formula>IF(Z1&lt;&gt;"",TRUE,FALSE)</formula>
    </cfRule>
  </conditionalFormatting>
  <conditionalFormatting sqref="AD9:AE9">
    <cfRule type="expression" dxfId="32" priority="18">
      <formula>IF(TRIM(AD9)="",TRUE,FALSE)</formula>
    </cfRule>
  </conditionalFormatting>
  <conditionalFormatting sqref="AD17:AM17">
    <cfRule type="expression" dxfId="31" priority="13">
      <formula>IF(TRIM(AD17)="",TRUE,FALSE)</formula>
    </cfRule>
  </conditionalFormatting>
  <conditionalFormatting sqref="AD22:AM23">
    <cfRule type="expression" dxfId="30" priority="2">
      <formula>IF(TRIM(AD22)="",TRUE,FALSE)</formula>
    </cfRule>
  </conditionalFormatting>
  <conditionalFormatting sqref="AF35:AM36">
    <cfRule type="expression" dxfId="29" priority="8">
      <formula>IF(AF35="",TRUE,FALSE)</formula>
    </cfRule>
  </conditionalFormatting>
  <conditionalFormatting sqref="AF39:AM39">
    <cfRule type="expression" dxfId="28" priority="5">
      <formula>IF(AF39="",TRUE,FALSE)</formula>
    </cfRule>
  </conditionalFormatting>
  <conditionalFormatting sqref="AG9:AH9">
    <cfRule type="expression" dxfId="27" priority="17">
      <formula>IF(TRIM(AG9)="",TRUE,FALSE)</formula>
    </cfRule>
  </conditionalFormatting>
  <conditionalFormatting sqref="AJ9:AK9">
    <cfRule type="expression" dxfId="26" priority="16">
      <formula>IF(TRIM(AJ9)="",TRUE,FALSE)</formula>
    </cfRule>
  </conditionalFormatting>
  <conditionalFormatting sqref="AK63">
    <cfRule type="expression" dxfId="25" priority="4">
      <formula>IF(AK63="",TRUE,FALSE)</formula>
    </cfRule>
  </conditionalFormatting>
  <conditionalFormatting sqref="AK43:AM47">
    <cfRule type="expression" dxfId="24" priority="1">
      <formula>AK43=""</formula>
    </cfRule>
  </conditionalFormatting>
  <dataValidations count="13">
    <dataValidation type="list" allowBlank="1" showInputMessage="1" showErrorMessage="1" errorTitle="申請添付書類：給食実施状況確認書類" error="※幼保施設のみ_x000a_給食実施状況確認書類を添付した場合はプルダウンリストから○を選んでください。" sqref="AK47:AM47" xr:uid="{96A8FEC3-BDC2-4ED1-AA08-21E0C3C4F04B}">
      <formula1>"○"</formula1>
    </dataValidation>
    <dataValidation type="list" allowBlank="1" showInputMessage="1" showErrorMessage="1" sqref="U40:W40 AK63" xr:uid="{3F303017-18F1-4CDD-87FD-130D84C16CFC}">
      <formula1>"　,〇"</formula1>
    </dataValidation>
    <dataValidation type="list" allowBlank="1" showInputMessage="1" showErrorMessage="1" sqref="AF39:AM39" xr:uid="{7114C267-9FDE-4373-A73B-739A0CC3339A}">
      <formula1>"普通,当座"</formula1>
    </dataValidation>
    <dataValidation imeMode="hiragana" allowBlank="1" showInputMessage="1" showErrorMessage="1" sqref="L38:AM38 P17:X17 AD17:AM17 L19:AM19 P22:X22 AD22:AM22 L35:T35 AF35:AM35 L16:AM16" xr:uid="{67921997-C5AF-4230-97A4-EA2FC48D3803}"/>
    <dataValidation imeMode="halfAlpha" allowBlank="1" showInputMessage="1" showErrorMessage="1" sqref="P18:AM18 P23:X23 AG9:AH9 AJ9:AK9 AF40:AM40 AD9:AE9 AD23:AM23" xr:uid="{3E07CF70-3E5F-4FEF-98D5-A0BE21B7159A}"/>
    <dataValidation imeMode="fullKatakana" allowBlank="1" showInputMessage="1" showErrorMessage="1" sqref="L37:AM37 L15:AM15" xr:uid="{73CC3BDF-1EE3-4761-AF31-D168A8C0F3DB}"/>
    <dataValidation type="textLength" imeMode="halfAlpha" operator="equal" allowBlank="1" showInputMessage="1" showErrorMessage="1" errorTitle="金融機関コード" error="4桁の金融機関コードを入力してください。_x000a_例　常陽銀行の場合　0130" sqref="L36:T36" xr:uid="{101B4BF6-A741-48CE-B580-D793F1177DD5}">
      <formula1>4</formula1>
    </dataValidation>
    <dataValidation type="textLength" imeMode="halfAlpha" operator="equal" allowBlank="1" showInputMessage="1" showErrorMessage="1" errorTitle="支店コード" error="3桁の支店コードを入力してください。_x000a_例　常陽銀行 県庁支店の場合　033" sqref="AF36:AM36" xr:uid="{D196F123-585B-467A-8D87-A2002BCEAB8C}">
      <formula1>3</formula1>
    </dataValidation>
    <dataValidation type="textLength" imeMode="halfAlpha" operator="equal" allowBlank="1" showInputMessage="1" showErrorMessage="1" errorTitle="口座番号" error="7桁の口座番号を入力してください。" sqref="L39:T39" xr:uid="{58DDF128-5F99-4673-98A4-A5B7B021440D}">
      <formula1>7</formula1>
    </dataValidation>
    <dataValidation type="list" allowBlank="1" showInputMessage="1" showErrorMessage="1" errorTitle="申請添付書類：振込先口座の通帳の写し" error="振込先口座の通帳の写しを添付した場合はプルダウンリストから○を選んでください。" sqref="AK43:AM43" xr:uid="{603DF7A5-E390-42EE-8C1B-1B403F695B48}">
      <formula1>"○"</formula1>
    </dataValidation>
    <dataValidation type="list" allowBlank="1" showInputMessage="1" showErrorMessage="1" errorTitle="申請添付書類：光熱水費等の算出根拠書類" error="光熱水費等の算出根拠書類（確定申告書、決算書等）を添付した場合はプルダウンリストから○を選んでください" sqref="AK44:AM44" xr:uid="{AF2679FE-635B-478B-99C6-D18C816A88F7}">
      <formula1>"○"</formula1>
    </dataValidation>
    <dataValidation type="list" allowBlank="1" showInputMessage="1" showErrorMessage="1" errorTitle="申請添付書類：支給要件確認書類" error="※施術所・助産所・歯科技工所のみ_x000a_支給要件確認書類を添付した場合はプルダウンリストから○を選んでください。" sqref="AK45:AM45" xr:uid="{2318BC84-1A7E-4D4B-ACAF-6EC54D94C820}">
      <formula1>"○"</formula1>
    </dataValidation>
    <dataValidation type="list" allowBlank="1" showInputMessage="1" showErrorMessage="1" errorTitle="申請添付書類：省エネ対策の取組確認書類" error="※病院・有床診療所のみ_x000a_省エネ対策の取組確認書類「省エネ対策の取組に係る評価表」を添付した場合はプルダウンリストから○を選んでください。" sqref="AK46:AM46" xr:uid="{8592021E-0AC3-42B8-B2D8-4E928CFD41D3}">
      <formula1>"○"</formula1>
    </dataValidation>
  </dataValidations>
  <pageMargins left="0.78740157480314965" right="0.78740157480314965" top="0.59055118110236227" bottom="0.59055118110236227" header="0.39370078740157483" footer="0.39370078740157483"/>
  <pageSetup paperSize="9" scale="93" fitToHeight="0" orientation="portrait" r:id="rId1"/>
  <rowBreaks count="1" manualBreakCount="1">
    <brk id="38" max="3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039F5-03FF-45FE-9F72-7D357310134E}">
  <sheetPr>
    <tabColor rgb="FFFFFF00"/>
    <pageSetUpPr fitToPage="1"/>
  </sheetPr>
  <dimension ref="A1:AN155"/>
  <sheetViews>
    <sheetView view="pageBreakPreview" zoomScale="70" zoomScaleNormal="100" zoomScaleSheetLayoutView="70" workbookViewId="0">
      <pane ySplit="5" topLeftCell="A6" activePane="bottomLeft" state="frozen"/>
      <selection activeCell="A13" sqref="A13:K13"/>
      <selection pane="bottomLeft" activeCell="J10" sqref="J10"/>
    </sheetView>
  </sheetViews>
  <sheetFormatPr defaultColWidth="9" defaultRowHeight="18"/>
  <cols>
    <col min="1" max="1" width="4.08203125" style="8" customWidth="1"/>
    <col min="2" max="2" width="24" style="8" customWidth="1"/>
    <col min="3" max="3" width="11" style="8" bestFit="1" customWidth="1"/>
    <col min="4" max="4" width="29.83203125" style="8" customWidth="1"/>
    <col min="5" max="5" width="40.58203125" style="8" customWidth="1"/>
    <col min="6" max="6" width="19.08203125" style="8" bestFit="1" customWidth="1"/>
    <col min="7" max="7" width="10.83203125" style="8" bestFit="1" customWidth="1"/>
    <col min="8" max="8" width="10.5" style="8" bestFit="1" customWidth="1"/>
    <col min="9" max="9" width="9" style="8" bestFit="1" customWidth="1"/>
    <col min="10" max="10" width="10" style="8" bestFit="1" customWidth="1"/>
    <col min="11" max="11" width="9" style="8" bestFit="1" customWidth="1"/>
    <col min="12" max="12" width="12.58203125" style="17" customWidth="1"/>
    <col min="13" max="13" width="11.08203125" style="17" customWidth="1"/>
    <col min="14" max="15" width="11.58203125" style="18" customWidth="1"/>
    <col min="16" max="16" width="11.08203125" style="17" customWidth="1"/>
    <col min="17" max="17" width="11.58203125" style="18" customWidth="1"/>
    <col min="18" max="18" width="9" style="18" bestFit="1" customWidth="1"/>
    <col min="19" max="19" width="11" style="18" bestFit="1" customWidth="1"/>
    <col min="20" max="20" width="13" style="18" bestFit="1" customWidth="1"/>
    <col min="21" max="21" width="11" style="17" bestFit="1" customWidth="1"/>
    <col min="22" max="22" width="13" style="18" bestFit="1" customWidth="1"/>
    <col min="23" max="25" width="13" style="18" customWidth="1"/>
    <col min="26" max="26" width="10.33203125" style="18" bestFit="1" customWidth="1"/>
    <col min="27" max="27" width="10.58203125" style="17" customWidth="1"/>
    <col min="28" max="28" width="9" style="17" bestFit="1" customWidth="1"/>
    <col min="29" max="29" width="9" style="19" bestFit="1" customWidth="1"/>
    <col min="30" max="30" width="9" style="17" bestFit="1" customWidth="1"/>
    <col min="31" max="31" width="9" style="19" bestFit="1" customWidth="1"/>
    <col min="32" max="32" width="35.08203125" style="8" customWidth="1"/>
    <col min="33" max="33" width="10.58203125" style="8" bestFit="1" customWidth="1"/>
    <col min="34" max="34" width="12.58203125" style="8" customWidth="1"/>
    <col min="35" max="35" width="10.58203125" style="8" bestFit="1" customWidth="1"/>
    <col min="36" max="36" width="12.58203125" style="8" customWidth="1"/>
    <col min="37" max="37" width="10.58203125" style="8" bestFit="1" customWidth="1"/>
    <col min="38" max="38" width="12.58203125" style="8" customWidth="1"/>
    <col min="39" max="39" width="15.33203125" style="8" bestFit="1" customWidth="1"/>
    <col min="40" max="40" width="11" style="8" bestFit="1" customWidth="1"/>
    <col min="41" max="41" width="9" style="8" customWidth="1"/>
    <col min="42" max="16384" width="9" style="8"/>
  </cols>
  <sheetData>
    <row r="1" spans="1:40" ht="23.15" customHeight="1">
      <c r="A1" s="265" t="s">
        <v>89</v>
      </c>
      <c r="B1" s="265"/>
      <c r="C1" s="31"/>
      <c r="D1" s="31"/>
      <c r="E1" s="31"/>
      <c r="F1" s="31"/>
      <c r="G1" s="31"/>
      <c r="H1" s="31"/>
      <c r="I1" s="31"/>
      <c r="J1" s="31"/>
      <c r="K1" s="31"/>
      <c r="L1" s="56" t="s">
        <v>249</v>
      </c>
      <c r="M1" s="57"/>
      <c r="N1" s="57"/>
      <c r="O1" s="57"/>
      <c r="P1" s="57"/>
      <c r="Q1" s="57"/>
      <c r="R1" s="57"/>
      <c r="S1" s="57"/>
      <c r="T1" s="57"/>
      <c r="U1" s="57"/>
      <c r="V1" s="31"/>
      <c r="W1" s="31"/>
      <c r="X1" s="31"/>
      <c r="Y1" s="31"/>
      <c r="Z1" s="84"/>
      <c r="AA1" s="31"/>
      <c r="AB1" s="30">
        <f>SUM($AB$2:$AC$2)</f>
        <v>51655786.140845068</v>
      </c>
      <c r="AC1" s="8"/>
      <c r="AD1" s="30">
        <f>SUM($AD$2:$AE$2)</f>
        <v>48306957.366197176</v>
      </c>
      <c r="AE1" s="8"/>
    </row>
    <row r="2" spans="1:40" ht="23.15" customHeight="1" thickBot="1">
      <c r="A2" s="9"/>
      <c r="B2" s="10"/>
      <c r="D2" s="11"/>
      <c r="L2" s="19">
        <f>$AB$2</f>
        <v>9205296</v>
      </c>
      <c r="M2" s="54"/>
      <c r="N2" s="54"/>
      <c r="O2" s="54"/>
      <c r="P2" s="55"/>
      <c r="Q2" s="55"/>
      <c r="R2" s="266" t="s">
        <v>150</v>
      </c>
      <c r="S2" s="266"/>
      <c r="T2" s="267" t="s">
        <v>151</v>
      </c>
      <c r="U2" s="268"/>
      <c r="V2" s="92"/>
      <c r="W2" s="92"/>
      <c r="X2" s="92"/>
      <c r="Y2" s="92"/>
      <c r="Z2" s="85"/>
      <c r="AA2" s="8"/>
      <c r="AB2" s="30">
        <f>SUM($AB$6:$AB$155)</f>
        <v>9205296</v>
      </c>
      <c r="AC2" s="30">
        <f>SUM($AC$6:$AC$155)</f>
        <v>42450490.140845068</v>
      </c>
      <c r="AD2" s="30">
        <f>SUM($AD$6:$AD$155)</f>
        <v>6494963</v>
      </c>
      <c r="AE2" s="30">
        <f>SUM($AE$6:$AE$155)</f>
        <v>41811994.366197176</v>
      </c>
    </row>
    <row r="3" spans="1:40" ht="23.15" customHeight="1" thickBot="1">
      <c r="A3" s="269" t="s">
        <v>26</v>
      </c>
      <c r="B3" s="272" t="s">
        <v>90</v>
      </c>
      <c r="C3" s="272" t="s">
        <v>23</v>
      </c>
      <c r="D3" s="272" t="s">
        <v>92</v>
      </c>
      <c r="E3" s="275" t="s">
        <v>29</v>
      </c>
      <c r="F3" s="278" t="s">
        <v>105</v>
      </c>
      <c r="G3" s="281" t="s">
        <v>260</v>
      </c>
      <c r="H3" s="284" t="s">
        <v>250</v>
      </c>
      <c r="I3" s="285"/>
      <c r="J3" s="285"/>
      <c r="K3" s="286"/>
      <c r="L3" s="290" t="s">
        <v>253</v>
      </c>
      <c r="M3" s="291"/>
      <c r="N3" s="291"/>
      <c r="O3" s="291"/>
      <c r="P3" s="291"/>
      <c r="Q3" s="291"/>
      <c r="R3" s="291"/>
      <c r="S3" s="291"/>
      <c r="T3" s="291"/>
      <c r="U3" s="292"/>
      <c r="V3" s="249" t="s">
        <v>254</v>
      </c>
      <c r="W3" s="250"/>
      <c r="X3" s="250"/>
      <c r="Y3" s="250"/>
      <c r="Z3" s="256"/>
      <c r="AA3" s="257" t="s">
        <v>24</v>
      </c>
      <c r="AB3" s="30"/>
      <c r="AC3" s="30"/>
      <c r="AD3" s="30"/>
      <c r="AE3" s="30"/>
    </row>
    <row r="4" spans="1:40" ht="23.15" customHeight="1" thickBot="1">
      <c r="A4" s="270"/>
      <c r="B4" s="273"/>
      <c r="C4" s="273"/>
      <c r="D4" s="273"/>
      <c r="E4" s="276"/>
      <c r="F4" s="279"/>
      <c r="G4" s="282"/>
      <c r="H4" s="287"/>
      <c r="I4" s="288"/>
      <c r="J4" s="288"/>
      <c r="K4" s="289"/>
      <c r="L4" s="260" t="s">
        <v>273</v>
      </c>
      <c r="M4" s="260"/>
      <c r="N4" s="260"/>
      <c r="O4" s="260" t="s">
        <v>269</v>
      </c>
      <c r="P4" s="260"/>
      <c r="Q4" s="260"/>
      <c r="R4" s="296" t="s">
        <v>94</v>
      </c>
      <c r="S4" s="297" t="s">
        <v>95</v>
      </c>
      <c r="T4" s="296" t="s">
        <v>138</v>
      </c>
      <c r="U4" s="298" t="s">
        <v>210</v>
      </c>
      <c r="V4" s="247" t="s">
        <v>266</v>
      </c>
      <c r="W4" s="249" t="s">
        <v>256</v>
      </c>
      <c r="X4" s="250"/>
      <c r="Y4" s="251"/>
      <c r="Z4" s="299" t="s">
        <v>217</v>
      </c>
      <c r="AA4" s="258"/>
      <c r="AB4" s="254" t="s">
        <v>258</v>
      </c>
      <c r="AC4" s="255"/>
      <c r="AD4" s="255" t="s">
        <v>259</v>
      </c>
      <c r="AE4" s="255"/>
    </row>
    <row r="5" spans="1:40" ht="56.25" customHeight="1" thickBot="1">
      <c r="A5" s="271"/>
      <c r="B5" s="274"/>
      <c r="C5" s="274"/>
      <c r="D5" s="274"/>
      <c r="E5" s="277"/>
      <c r="F5" s="280"/>
      <c r="G5" s="283"/>
      <c r="H5" s="111" t="s">
        <v>247</v>
      </c>
      <c r="I5" s="111" t="s">
        <v>272</v>
      </c>
      <c r="J5" s="111" t="s">
        <v>248</v>
      </c>
      <c r="K5" s="112" t="s">
        <v>275</v>
      </c>
      <c r="L5" s="108" t="s">
        <v>233</v>
      </c>
      <c r="M5" s="109" t="s">
        <v>234</v>
      </c>
      <c r="N5" s="110" t="s">
        <v>235</v>
      </c>
      <c r="O5" s="108" t="s">
        <v>233</v>
      </c>
      <c r="P5" s="109" t="s">
        <v>267</v>
      </c>
      <c r="Q5" s="110" t="s">
        <v>268</v>
      </c>
      <c r="R5" s="261"/>
      <c r="S5" s="262"/>
      <c r="T5" s="261"/>
      <c r="U5" s="264"/>
      <c r="V5" s="248"/>
      <c r="W5" s="113" t="s">
        <v>262</v>
      </c>
      <c r="X5" s="106" t="s">
        <v>252</v>
      </c>
      <c r="Y5" s="107" t="s">
        <v>255</v>
      </c>
      <c r="Z5" s="253"/>
      <c r="AA5" s="259"/>
      <c r="AB5" s="34" t="s">
        <v>102</v>
      </c>
      <c r="AC5" s="34" t="s">
        <v>236</v>
      </c>
      <c r="AD5" s="34" t="s">
        <v>102</v>
      </c>
      <c r="AE5" s="34" t="s">
        <v>246</v>
      </c>
    </row>
    <row r="6" spans="1:40" ht="23.15" customHeight="1">
      <c r="A6" s="97">
        <v>1</v>
      </c>
      <c r="B6" s="98" t="s">
        <v>162</v>
      </c>
      <c r="C6" s="98" t="s">
        <v>30</v>
      </c>
      <c r="D6" s="98" t="s">
        <v>76</v>
      </c>
      <c r="E6" s="98" t="s">
        <v>163</v>
      </c>
      <c r="F6" s="99"/>
      <c r="G6" s="76" t="s">
        <v>160</v>
      </c>
      <c r="H6" s="53" t="s">
        <v>160</v>
      </c>
      <c r="I6" s="53"/>
      <c r="J6" s="53"/>
      <c r="K6" s="64"/>
      <c r="L6" s="114">
        <v>2000000</v>
      </c>
      <c r="M6" s="65"/>
      <c r="N6" s="66"/>
      <c r="O6" s="67"/>
      <c r="P6" s="65"/>
      <c r="Q6" s="66"/>
      <c r="R6" s="70"/>
      <c r="S6" s="71"/>
      <c r="T6" s="100">
        <v>0.66666666666666663</v>
      </c>
      <c r="U6" s="87">
        <f>IF(C6="その他※対象外", 0,
  ROUNDDOWN(
    IF(ISNUMBER(O6), O6 * 0.065 * IF($C6="医療機関等", 14/12, 1),
    IF(H6="○", L6 * 0.065 * IF($C6="医療機関等", 14/12, 1),
    IF(AND(G6="○", I6="○"), ((M6+N6)*6/1.041) * 0.065 * IF($C6="医療機関等", 14/12, 1),
    IF(OR(J6="○", I6="○"), ((P6+Q6)*6/1.065) * 0.065 * IF($C6="医療機関等", 14/12, 1),
    IF(K6="○", ((P6+Q6)*6/1.065) * 0.065 * IF($C6="医療機関等", 8/12, 6/12),
    SUM(AB6:AE6) * 0.065 * IF(K6="○", 0.5, 1) * IF($C6="医療機関等", 14/12, 1)
    )))))
    * IF(AND(ISNUMBER(R6), ISNUMBER(S6)), S6/R6, 1)
    * IF(OR($D6="病院", $D6="有床診療所"), IF(T6="", 0.5, T6), 0.5), -3)
)</f>
        <v>101000</v>
      </c>
      <c r="V6" s="127">
        <v>500</v>
      </c>
      <c r="W6" s="81"/>
      <c r="X6" s="130"/>
      <c r="Y6" s="131"/>
      <c r="Z6" s="86">
        <f>ROUNDDOWN(IF(OR(D6="短期入所（空床型を除く）",D6="共同生活援助",D6="宿泊型自立訓練"), IF(W6="無",0, MIN(MAX(0,(Y6-X6)*0.5)*IF(K6="○",0.5,1), V6*18000*IF(K6="○",0.5,1))), IF(OR(D6="病院",D6="有床診療所"), V6*30200*IF(K6="○",8/14,1), IF(OR(D6="障害者支援施設",D6="障害児入所施設"), V6*18000*IF(K6="○",0.5,1), 0))), -3)</f>
        <v>15100000</v>
      </c>
      <c r="AA6" s="101">
        <f>SUM(U6,Z6)</f>
        <v>15201000</v>
      </c>
      <c r="AB6" s="30">
        <f>IF(AND($R6&lt;&gt;"",$S6&lt;&gt;""),$L6*$S6/$R6,IF($L6&lt;&gt;"",$L6,0))</f>
        <v>2000000</v>
      </c>
      <c r="AC6" s="30">
        <f>IF(AND($R6&lt;&gt;"",$S6&lt;&gt;""),SUM($M6:$N6)/1.065*6*$S6/$R6,IF(OR($L6=0,$L6=""),SUM($P6:$Q6)/1.065*6,0))</f>
        <v>0</v>
      </c>
      <c r="AD6" s="30">
        <f>IF(AND($R6&lt;&gt;"",$S6&lt;&gt;""),$O6*$S6/$R6,IF($O6&lt;&gt;"",$O6,0))</f>
        <v>0</v>
      </c>
      <c r="AE6" s="30">
        <f>IF(AND($R6&lt;&gt;"",$S6&lt;&gt;""),SUM($P6:$Q6)/1.065*6*$S6/$R6,IF(OR($O6=0,$O6=""),SUM($P6:$Q6)/1.065*6,0))</f>
        <v>0</v>
      </c>
      <c r="AF6" s="6" t="s">
        <v>96</v>
      </c>
      <c r="AG6" s="246" t="s">
        <v>218</v>
      </c>
      <c r="AH6" s="246"/>
      <c r="AI6" s="246" t="s">
        <v>152</v>
      </c>
      <c r="AJ6" s="246"/>
      <c r="AK6" s="246" t="s">
        <v>24</v>
      </c>
      <c r="AL6" s="246"/>
      <c r="AM6" s="12" t="s">
        <v>88</v>
      </c>
      <c r="AN6" s="44">
        <f>COUNTA(B6:B155)+ROW($B$3)-3</f>
        <v>66</v>
      </c>
    </row>
    <row r="7" spans="1:40" ht="23.15" customHeight="1">
      <c r="A7" s="35">
        <v>2</v>
      </c>
      <c r="B7" s="50" t="s">
        <v>164</v>
      </c>
      <c r="C7" s="50" t="s">
        <v>30</v>
      </c>
      <c r="D7" s="50" t="s">
        <v>101</v>
      </c>
      <c r="E7" s="50" t="s">
        <v>163</v>
      </c>
      <c r="F7" s="58"/>
      <c r="G7" s="76"/>
      <c r="H7" s="49"/>
      <c r="I7" s="49"/>
      <c r="J7" s="53" t="s">
        <v>160</v>
      </c>
      <c r="K7" s="64"/>
      <c r="L7" s="115"/>
      <c r="M7" s="116"/>
      <c r="N7" s="117"/>
      <c r="O7" s="121"/>
      <c r="P7" s="116">
        <v>500000</v>
      </c>
      <c r="Q7" s="117">
        <v>500000</v>
      </c>
      <c r="R7" s="123"/>
      <c r="S7" s="124"/>
      <c r="T7" s="68">
        <v>0.5</v>
      </c>
      <c r="U7" s="125">
        <f t="shared" ref="U7:U70" si="0">IF(C7="その他※対象外", 0,
  ROUNDDOWN(
    IF(ISNUMBER(O7), O7 * 0.065 * IF($C7="医療機関等", 14/12, 1),
    IF(H7="○", L7 * 0.065 * IF($C7="医療機関等", 14/12, 1),
    IF(AND(G7="○", I7="○"), ((M7+N7)*6/1.041) * 0.065 * IF($C7="医療機関等", 14/12, 1),
    IF(OR(J7="○", I7="○"), ((P7+Q7)*6/1.065) * 0.065 * IF($C7="医療機関等", 14/12, 1),
    IF(K7="○", ((P7+Q7)*6/1.065) * 0.065 * IF($C7="医療機関等", 8/12, 6/12),
    SUM(AB7:AE7) * 0.065 * IF(K7="○", 0.5, 1) * IF($C7="医療機関等", 14/12, 1)
    )))))
    * IF(AND(ISNUMBER(R7), ISNUMBER(S7)), S7/R7, 1)
    * IF(OR($D7="病院", $D7="有床診療所"), IF(T7="", 0.5, T7), 0.5), -3)
)</f>
        <v>213000</v>
      </c>
      <c r="V7" s="128">
        <v>120</v>
      </c>
      <c r="W7" s="82"/>
      <c r="X7" s="132"/>
      <c r="Y7" s="133"/>
      <c r="Z7" s="136">
        <f t="shared" ref="Z7:Z70" si="1">ROUNDDOWN(IF(OR(D7="短期入所（空床型を除く）",D7="共同生活援助",D7="宿泊型自立訓練"), IF(W7="無",0, MIN(MAX(0,(Y7-X7)*0.5)*IF(K7="○",0.5,1), V7*18000*IF(K7="○",0.5,1))), IF(OR(D7="病院",D7="有床診療所"), V7*30200*IF(K7="○",8/14,1), IF(OR(D7="障害者支援施設",D7="障害児入所施設"), V7*18000*IF(K7="○",0.5,1), 0))), -3)</f>
        <v>3624000</v>
      </c>
      <c r="AA7" s="43">
        <f t="shared" ref="AA7:AA70" si="2">SUM(U7,Z7)</f>
        <v>3837000</v>
      </c>
      <c r="AB7" s="30">
        <f t="shared" ref="AB7:AB70" si="3">IF(AND($R7&lt;&gt;"",$S7&lt;&gt;""),$L7*$S7/$R7,IF($L7&lt;&gt;"",$L7,0))</f>
        <v>0</v>
      </c>
      <c r="AC7" s="30">
        <f>IF(AND($R7&lt;&gt;"",$S7&lt;&gt;""),SUM($M7:$N7)/1.065*6*$S7/$R7,IF(OR($L7=0,$L7=""),SUM($P7:$Q7)/1.065*6,0))</f>
        <v>5633802.8169014091</v>
      </c>
      <c r="AD7" s="30">
        <f>IF(AND($R7&lt;&gt;"",$S7&lt;&gt;""),$O7*$S7/$R7,IF($O7&lt;&gt;"",$O7,0))</f>
        <v>0</v>
      </c>
      <c r="AE7" s="30">
        <f>IF(AND($R7&lt;&gt;"",$S7&lt;&gt;""),SUM($P7:$Q7)/1.065*6*$S7/$R7,IF(OR($O7=0,$O7=""),SUM($P7:$Q7)/1.065*6,0))</f>
        <v>5633802.8169014091</v>
      </c>
      <c r="AF7" s="21" t="s">
        <v>71</v>
      </c>
      <c r="AG7" s="22">
        <f>COUNTIFS($C:$C,$AF7,$U:$U,"&gt;0")</f>
        <v>9</v>
      </c>
      <c r="AH7" s="23">
        <f>SUMIF($C:$C,$AF7,$U:$U)</f>
        <v>732000</v>
      </c>
      <c r="AI7" s="22">
        <f>COUNTIFS($C:$C,$AF7,$Z:$Z,"&gt;0")</f>
        <v>2</v>
      </c>
      <c r="AJ7" s="23">
        <f>SUMIF($C:$C,$AF7,$Z:$Z)</f>
        <v>18724000</v>
      </c>
      <c r="AK7" s="22">
        <f>COUNTIFS($C:$C,$AF7,$AA:$AA,"&gt;0")</f>
        <v>9</v>
      </c>
      <c r="AL7" s="23">
        <f>SUMIF($C:$C,$AF7,$AA:$AA)</f>
        <v>19456000</v>
      </c>
      <c r="AM7" s="6" t="s">
        <v>80</v>
      </c>
      <c r="AN7" s="7" t="str">
        <f>IF($AL$11=0,"",INDEX($AF$7:$AF$10,MATCH(MAX($AL$7:$AL$10),$AL$7:$AL$10,0)))</f>
        <v>医療機関等</v>
      </c>
    </row>
    <row r="8" spans="1:40" ht="23.15" customHeight="1">
      <c r="A8" s="35">
        <v>3</v>
      </c>
      <c r="B8" s="50" t="s">
        <v>165</v>
      </c>
      <c r="C8" s="50" t="s">
        <v>30</v>
      </c>
      <c r="D8" s="50" t="s">
        <v>75</v>
      </c>
      <c r="E8" s="50" t="s">
        <v>163</v>
      </c>
      <c r="F8" s="58"/>
      <c r="G8" s="77" t="s">
        <v>160</v>
      </c>
      <c r="H8" s="49"/>
      <c r="I8" s="49" t="s">
        <v>160</v>
      </c>
      <c r="J8" s="53"/>
      <c r="K8" s="64"/>
      <c r="L8" s="115"/>
      <c r="M8" s="116">
        <v>600000</v>
      </c>
      <c r="N8" s="117">
        <v>600000</v>
      </c>
      <c r="O8" s="121"/>
      <c r="P8" s="116"/>
      <c r="Q8" s="117"/>
      <c r="R8" s="123"/>
      <c r="S8" s="124"/>
      <c r="T8" s="68"/>
      <c r="U8" s="125">
        <f t="shared" si="0"/>
        <v>262000</v>
      </c>
      <c r="V8" s="128"/>
      <c r="W8" s="82"/>
      <c r="X8" s="132"/>
      <c r="Y8" s="133"/>
      <c r="Z8" s="136">
        <f t="shared" si="1"/>
        <v>0</v>
      </c>
      <c r="AA8" s="43">
        <f t="shared" si="2"/>
        <v>262000</v>
      </c>
      <c r="AB8" s="30">
        <f t="shared" si="3"/>
        <v>0</v>
      </c>
      <c r="AC8" s="30">
        <f t="shared" ref="AC8:AC70" si="4">IF(AND($R8&lt;&gt;"",$S8&lt;&gt;""),SUM($M8:$N8)/1.065*6*$S8/$R8,IF(OR($L8=0,$L8=""),SUM($P8:$Q8)/1.065*6,0))</f>
        <v>0</v>
      </c>
      <c r="AD8" s="30">
        <f t="shared" ref="AD8:AD71" si="5">IF(AND($R8&lt;&gt;"",$S8&lt;&gt;""),$O8*$S8/$R8,IF($O8&lt;&gt;"",$O8,0))</f>
        <v>0</v>
      </c>
      <c r="AE8" s="30">
        <f t="shared" ref="AE8:AE71" si="6">IF(AND($R8&lt;&gt;"",$S8&lt;&gt;""),SUM($P8:$Q8)/1.065*6*$S8/$R8,IF(OR($O8=0,$O8=""),SUM($P8:$Q8)/1.065*6,0))</f>
        <v>0</v>
      </c>
      <c r="AF8" s="24" t="s">
        <v>25</v>
      </c>
      <c r="AG8" s="25">
        <f>COUNTIFS($C:$C,$AF8,$U:$U,"&gt;0")</f>
        <v>26</v>
      </c>
      <c r="AH8" s="26">
        <f>SUMIF($C:$C,$AF8,$U:$U)</f>
        <v>1014000</v>
      </c>
      <c r="AI8" s="25">
        <f>COUNTIFS($C:$C,$AF8,$Z:$Z,"&gt;0")</f>
        <v>0</v>
      </c>
      <c r="AJ8" s="26">
        <f>SUMIF($C:$C,$AF8,$Z:$Z)</f>
        <v>0</v>
      </c>
      <c r="AK8" s="25">
        <f>COUNTIFS($C:$C,$AF8,$AA:$AA,"&gt;0")</f>
        <v>26</v>
      </c>
      <c r="AL8" s="26">
        <f>SUMIF($C:$C,$AF8,$AA:$AA)</f>
        <v>1014000</v>
      </c>
      <c r="AM8" s="6" t="s">
        <v>81</v>
      </c>
      <c r="AN8" s="20" t="str">
        <f>IF($AN$7="","",INDEX(プルダウン一覧!$G:$G,MATCH($AN$7,プルダウン一覧!$F:$F,0)))</f>
        <v>医療政策課</v>
      </c>
    </row>
    <row r="9" spans="1:40" ht="23.15" customHeight="1">
      <c r="A9" s="35">
        <v>4</v>
      </c>
      <c r="B9" s="50" t="s">
        <v>166</v>
      </c>
      <c r="C9" s="50" t="s">
        <v>30</v>
      </c>
      <c r="D9" s="50" t="s">
        <v>91</v>
      </c>
      <c r="E9" s="50" t="s">
        <v>163</v>
      </c>
      <c r="F9" s="58"/>
      <c r="G9" s="77"/>
      <c r="H9" s="49"/>
      <c r="I9" s="49"/>
      <c r="J9" s="53"/>
      <c r="K9" s="64" t="s">
        <v>160</v>
      </c>
      <c r="L9" s="115"/>
      <c r="M9" s="116"/>
      <c r="N9" s="117"/>
      <c r="O9" s="121"/>
      <c r="P9" s="116">
        <v>300000</v>
      </c>
      <c r="Q9" s="117">
        <v>300000</v>
      </c>
      <c r="R9" s="123"/>
      <c r="S9" s="124"/>
      <c r="T9" s="68"/>
      <c r="U9" s="125">
        <f t="shared" si="0"/>
        <v>73000</v>
      </c>
      <c r="V9" s="128"/>
      <c r="W9" s="82"/>
      <c r="X9" s="132"/>
      <c r="Y9" s="133"/>
      <c r="Z9" s="136">
        <f t="shared" si="1"/>
        <v>0</v>
      </c>
      <c r="AA9" s="43">
        <f t="shared" si="2"/>
        <v>73000</v>
      </c>
      <c r="AB9" s="30">
        <f t="shared" si="3"/>
        <v>0</v>
      </c>
      <c r="AC9" s="30">
        <f>IF(AND($R9&lt;&gt;"",$S9&lt;&gt;""),SUM($M9:$N9)/1.065*6*$S9/$R9,IF(OR($L9=0,$L9=""),SUM($P9:$Q9)/1.065*6,0))</f>
        <v>3380281.6901408453</v>
      </c>
      <c r="AD9" s="30">
        <f t="shared" si="5"/>
        <v>0</v>
      </c>
      <c r="AE9" s="30">
        <f t="shared" si="6"/>
        <v>3380281.6901408453</v>
      </c>
      <c r="AF9" s="24" t="s">
        <v>27</v>
      </c>
      <c r="AG9" s="25">
        <f>COUNTIFS($C:$C,$AF9,$U:$U,"&gt;0")</f>
        <v>23</v>
      </c>
      <c r="AH9" s="26">
        <f>SUMIF($C:$C,$AF9,$U:$U)</f>
        <v>578000</v>
      </c>
      <c r="AI9" s="25">
        <f>COUNTIFS($C:$C,$AF9,$Z:$Z,"&gt;0")</f>
        <v>2</v>
      </c>
      <c r="AJ9" s="26">
        <f>SUMIF($C:$C,$AF9,$Z:$Z)</f>
        <v>1440000</v>
      </c>
      <c r="AK9" s="25">
        <f>COUNTIFS($C:$C,$AF9,$AA:$AA,"&gt;0")</f>
        <v>23</v>
      </c>
      <c r="AL9" s="26">
        <f>SUMIF($C:$C,$AF9,$AA:$AA)</f>
        <v>2018000</v>
      </c>
      <c r="AM9" s="13"/>
    </row>
    <row r="10" spans="1:40" ht="23.15" customHeight="1">
      <c r="A10" s="35">
        <v>5</v>
      </c>
      <c r="B10" s="50" t="s">
        <v>167</v>
      </c>
      <c r="C10" s="50" t="s">
        <v>30</v>
      </c>
      <c r="D10" s="50" t="s">
        <v>67</v>
      </c>
      <c r="E10" s="50" t="s">
        <v>163</v>
      </c>
      <c r="F10" s="58"/>
      <c r="G10" s="77"/>
      <c r="H10" s="49" t="s">
        <v>160</v>
      </c>
      <c r="I10" s="49"/>
      <c r="J10" s="53"/>
      <c r="K10" s="64"/>
      <c r="L10" s="115"/>
      <c r="M10" s="116"/>
      <c r="N10" s="117"/>
      <c r="O10" s="121">
        <v>500000</v>
      </c>
      <c r="P10" s="116"/>
      <c r="Q10" s="117"/>
      <c r="R10" s="123">
        <v>500</v>
      </c>
      <c r="S10" s="124">
        <v>50</v>
      </c>
      <c r="T10" s="68"/>
      <c r="U10" s="125">
        <f t="shared" si="0"/>
        <v>1000</v>
      </c>
      <c r="V10" s="128"/>
      <c r="W10" s="82"/>
      <c r="X10" s="132"/>
      <c r="Y10" s="133"/>
      <c r="Z10" s="136">
        <f t="shared" si="1"/>
        <v>0</v>
      </c>
      <c r="AA10" s="43">
        <f t="shared" si="2"/>
        <v>1000</v>
      </c>
      <c r="AB10" s="30">
        <f t="shared" si="3"/>
        <v>0</v>
      </c>
      <c r="AC10" s="30">
        <f t="shared" si="4"/>
        <v>0</v>
      </c>
      <c r="AD10" s="30">
        <f t="shared" si="5"/>
        <v>50000</v>
      </c>
      <c r="AE10" s="30">
        <f t="shared" si="6"/>
        <v>0</v>
      </c>
      <c r="AF10" s="27" t="s">
        <v>271</v>
      </c>
      <c r="AG10" s="28">
        <f>COUNTIFS($C:$C,$AF10,$U:$U,"&gt;0")</f>
        <v>7</v>
      </c>
      <c r="AH10" s="29">
        <f>SUMIF($C:$C,$AF10,$U:$U)</f>
        <v>165000</v>
      </c>
      <c r="AI10" s="28">
        <f>COUNTIFS($C:$C,$AF10,$Z:$Z,"&gt;0")</f>
        <v>0</v>
      </c>
      <c r="AJ10" s="29">
        <f>SUMIF($C:$C,$AF10,$Z:$Z)</f>
        <v>0</v>
      </c>
      <c r="AK10" s="28">
        <f>COUNTIFS($C:$C,$AF10,$AA:$AA,"&gt;0")</f>
        <v>7</v>
      </c>
      <c r="AL10" s="29">
        <f>SUMIF($C:$C,$AF10,$AA:$AA)</f>
        <v>165000</v>
      </c>
    </row>
    <row r="11" spans="1:40" ht="23.15" customHeight="1">
      <c r="A11" s="35">
        <v>6</v>
      </c>
      <c r="B11" s="50" t="s">
        <v>167</v>
      </c>
      <c r="C11" s="50" t="s">
        <v>100</v>
      </c>
      <c r="D11" s="50"/>
      <c r="E11" s="50" t="s">
        <v>163</v>
      </c>
      <c r="F11" s="58"/>
      <c r="G11" s="77"/>
      <c r="H11" s="49" t="s">
        <v>160</v>
      </c>
      <c r="I11" s="49"/>
      <c r="J11" s="53"/>
      <c r="K11" s="64"/>
      <c r="L11" s="115"/>
      <c r="M11" s="116"/>
      <c r="N11" s="117"/>
      <c r="O11" s="121">
        <v>500000</v>
      </c>
      <c r="P11" s="116"/>
      <c r="Q11" s="117"/>
      <c r="R11" s="123">
        <v>500</v>
      </c>
      <c r="S11" s="124">
        <v>450</v>
      </c>
      <c r="T11" s="68"/>
      <c r="U11" s="125">
        <f t="shared" si="0"/>
        <v>0</v>
      </c>
      <c r="V11" s="128"/>
      <c r="W11" s="82"/>
      <c r="X11" s="132"/>
      <c r="Y11" s="133"/>
      <c r="Z11" s="136">
        <f t="shared" si="1"/>
        <v>0</v>
      </c>
      <c r="AA11" s="43">
        <f t="shared" si="2"/>
        <v>0</v>
      </c>
      <c r="AB11" s="30">
        <f t="shared" si="3"/>
        <v>0</v>
      </c>
      <c r="AC11" s="30">
        <f t="shared" si="4"/>
        <v>0</v>
      </c>
      <c r="AD11" s="30">
        <f t="shared" si="5"/>
        <v>450000</v>
      </c>
      <c r="AE11" s="30">
        <f t="shared" si="6"/>
        <v>0</v>
      </c>
      <c r="AF11" s="14" t="s">
        <v>13</v>
      </c>
      <c r="AG11" s="15">
        <f t="shared" ref="AG11:AL11" si="7">SUM(AG7:AG10)</f>
        <v>65</v>
      </c>
      <c r="AH11" s="16">
        <f t="shared" si="7"/>
        <v>2489000</v>
      </c>
      <c r="AI11" s="15">
        <f t="shared" si="7"/>
        <v>4</v>
      </c>
      <c r="AJ11" s="16">
        <f t="shared" si="7"/>
        <v>20164000</v>
      </c>
      <c r="AK11" s="15">
        <f t="shared" si="7"/>
        <v>65</v>
      </c>
      <c r="AL11" s="16">
        <f t="shared" si="7"/>
        <v>22653000</v>
      </c>
    </row>
    <row r="12" spans="1:40" ht="23.15" customHeight="1">
      <c r="A12" s="35">
        <v>7</v>
      </c>
      <c r="B12" s="50" t="s">
        <v>168</v>
      </c>
      <c r="C12" s="50" t="s">
        <v>30</v>
      </c>
      <c r="D12" s="50" t="s">
        <v>68</v>
      </c>
      <c r="E12" s="50" t="s">
        <v>163</v>
      </c>
      <c r="F12" s="58"/>
      <c r="G12" s="77"/>
      <c r="H12" s="49"/>
      <c r="I12" s="49" t="s">
        <v>160</v>
      </c>
      <c r="J12" s="53"/>
      <c r="K12" s="64"/>
      <c r="L12" s="115"/>
      <c r="M12" s="116"/>
      <c r="N12" s="117"/>
      <c r="O12" s="121"/>
      <c r="P12" s="116">
        <v>120000</v>
      </c>
      <c r="Q12" s="117">
        <v>120000</v>
      </c>
      <c r="R12" s="72"/>
      <c r="S12" s="73"/>
      <c r="T12" s="68"/>
      <c r="U12" s="125">
        <f t="shared" si="0"/>
        <v>51000</v>
      </c>
      <c r="V12" s="128"/>
      <c r="W12" s="82"/>
      <c r="X12" s="132"/>
      <c r="Y12" s="133"/>
      <c r="Z12" s="136">
        <f t="shared" si="1"/>
        <v>0</v>
      </c>
      <c r="AA12" s="43">
        <f t="shared" si="2"/>
        <v>51000</v>
      </c>
      <c r="AB12" s="30">
        <f t="shared" si="3"/>
        <v>0</v>
      </c>
      <c r="AC12" s="30">
        <f t="shared" si="4"/>
        <v>1352112.6760563382</v>
      </c>
      <c r="AD12" s="30">
        <f t="shared" si="5"/>
        <v>0</v>
      </c>
      <c r="AE12" s="30">
        <f t="shared" si="6"/>
        <v>1352112.6760563382</v>
      </c>
      <c r="AF12" s="21" t="s">
        <v>76</v>
      </c>
      <c r="AG12" s="22">
        <f t="shared" ref="AG12:AG75" si="8">COUNTIFS($D:$D,$AF12,$U:$U,"&gt;0")</f>
        <v>1</v>
      </c>
      <c r="AH12" s="23">
        <f t="shared" ref="AH12:AH75" si="9">SUMIF($D:$D,$AF12,$U:$U)</f>
        <v>101000</v>
      </c>
      <c r="AI12" s="22">
        <f t="shared" ref="AI12:AI75" si="10">COUNTIFS($D:$D,$AF12,$Z:$Z,"&gt;0")</f>
        <v>1</v>
      </c>
      <c r="AJ12" s="23">
        <f t="shared" ref="AJ12:AJ75" si="11">SUMIF($D:$D,$AF12,$Z:$Z)</f>
        <v>15100000</v>
      </c>
      <c r="AK12" s="22">
        <f t="shared" ref="AK12:AK75" si="12">COUNTIFS($D:$D,$AF12,$AA:$AA,"&gt;0")</f>
        <v>1</v>
      </c>
      <c r="AL12" s="23">
        <f t="shared" ref="AL12:AL75" si="13">SUMIF($D:$D,$AF12,$AA:$AA)</f>
        <v>15201000</v>
      </c>
    </row>
    <row r="13" spans="1:40" ht="23.15" customHeight="1">
      <c r="A13" s="35">
        <v>8</v>
      </c>
      <c r="B13" s="50" t="s">
        <v>220</v>
      </c>
      <c r="C13" s="50" t="s">
        <v>30</v>
      </c>
      <c r="D13" s="50" t="s">
        <v>78</v>
      </c>
      <c r="E13" s="50" t="s">
        <v>163</v>
      </c>
      <c r="F13" s="58"/>
      <c r="G13" s="77" t="s">
        <v>160</v>
      </c>
      <c r="H13" s="49" t="s">
        <v>160</v>
      </c>
      <c r="I13" s="49"/>
      <c r="J13" s="53"/>
      <c r="K13" s="64"/>
      <c r="L13" s="115">
        <v>77000</v>
      </c>
      <c r="M13" s="116"/>
      <c r="N13" s="117"/>
      <c r="O13" s="121"/>
      <c r="P13" s="116"/>
      <c r="Q13" s="117"/>
      <c r="R13" s="72"/>
      <c r="S13" s="73"/>
      <c r="T13" s="68"/>
      <c r="U13" s="125">
        <f t="shared" si="0"/>
        <v>2000</v>
      </c>
      <c r="V13" s="128"/>
      <c r="W13" s="82"/>
      <c r="X13" s="132"/>
      <c r="Y13" s="133"/>
      <c r="Z13" s="136">
        <f t="shared" si="1"/>
        <v>0</v>
      </c>
      <c r="AA13" s="43">
        <f t="shared" si="2"/>
        <v>2000</v>
      </c>
      <c r="AB13" s="30">
        <f t="shared" si="3"/>
        <v>77000</v>
      </c>
      <c r="AC13" s="30">
        <f t="shared" si="4"/>
        <v>0</v>
      </c>
      <c r="AD13" s="30">
        <f t="shared" si="5"/>
        <v>0</v>
      </c>
      <c r="AE13" s="30">
        <f t="shared" si="6"/>
        <v>0</v>
      </c>
      <c r="AF13" s="24" t="s">
        <v>101</v>
      </c>
      <c r="AG13" s="25">
        <f t="shared" si="8"/>
        <v>1</v>
      </c>
      <c r="AH13" s="26">
        <f t="shared" si="9"/>
        <v>213000</v>
      </c>
      <c r="AI13" s="25">
        <f t="shared" si="10"/>
        <v>1</v>
      </c>
      <c r="AJ13" s="26">
        <f t="shared" si="11"/>
        <v>3624000</v>
      </c>
      <c r="AK13" s="25">
        <f t="shared" si="12"/>
        <v>1</v>
      </c>
      <c r="AL13" s="26">
        <f t="shared" si="13"/>
        <v>3837000</v>
      </c>
    </row>
    <row r="14" spans="1:40" ht="23.15" customHeight="1">
      <c r="A14" s="35">
        <v>9</v>
      </c>
      <c r="B14" s="50" t="s">
        <v>169</v>
      </c>
      <c r="C14" s="50" t="s">
        <v>30</v>
      </c>
      <c r="D14" s="50" t="s">
        <v>66</v>
      </c>
      <c r="E14" s="50" t="s">
        <v>163</v>
      </c>
      <c r="F14" s="58"/>
      <c r="G14" s="77"/>
      <c r="H14" s="49" t="s">
        <v>160</v>
      </c>
      <c r="I14" s="49"/>
      <c r="J14" s="53"/>
      <c r="K14" s="64"/>
      <c r="L14" s="115"/>
      <c r="M14" s="116"/>
      <c r="N14" s="117"/>
      <c r="O14" s="121">
        <v>120000</v>
      </c>
      <c r="P14" s="116"/>
      <c r="Q14" s="117"/>
      <c r="R14" s="72"/>
      <c r="S14" s="73"/>
      <c r="T14" s="68"/>
      <c r="U14" s="125">
        <f t="shared" si="0"/>
        <v>4000</v>
      </c>
      <c r="V14" s="128"/>
      <c r="W14" s="82"/>
      <c r="X14" s="132"/>
      <c r="Y14" s="133"/>
      <c r="Z14" s="136">
        <f t="shared" si="1"/>
        <v>0</v>
      </c>
      <c r="AA14" s="43">
        <f t="shared" si="2"/>
        <v>4000</v>
      </c>
      <c r="AB14" s="30">
        <f t="shared" si="3"/>
        <v>0</v>
      </c>
      <c r="AC14" s="30">
        <f t="shared" si="4"/>
        <v>0</v>
      </c>
      <c r="AD14" s="30">
        <f t="shared" si="5"/>
        <v>120000</v>
      </c>
      <c r="AE14" s="30">
        <f t="shared" si="6"/>
        <v>0</v>
      </c>
      <c r="AF14" s="24" t="s">
        <v>75</v>
      </c>
      <c r="AG14" s="25">
        <f t="shared" si="8"/>
        <v>1</v>
      </c>
      <c r="AH14" s="26">
        <f t="shared" si="9"/>
        <v>262000</v>
      </c>
      <c r="AI14" s="25">
        <f t="shared" si="10"/>
        <v>0</v>
      </c>
      <c r="AJ14" s="26">
        <f t="shared" si="11"/>
        <v>0</v>
      </c>
      <c r="AK14" s="25">
        <f t="shared" si="12"/>
        <v>1</v>
      </c>
      <c r="AL14" s="26">
        <f t="shared" si="13"/>
        <v>262000</v>
      </c>
    </row>
    <row r="15" spans="1:40" ht="23.15" customHeight="1">
      <c r="A15" s="35">
        <v>10</v>
      </c>
      <c r="B15" s="50" t="s">
        <v>170</v>
      </c>
      <c r="C15" s="50" t="s">
        <v>30</v>
      </c>
      <c r="D15" s="50" t="s">
        <v>78</v>
      </c>
      <c r="E15" s="50" t="s">
        <v>163</v>
      </c>
      <c r="F15" s="58"/>
      <c r="G15" s="77"/>
      <c r="H15" s="49"/>
      <c r="I15" s="49" t="s">
        <v>160</v>
      </c>
      <c r="J15" s="53"/>
      <c r="K15" s="64"/>
      <c r="L15" s="115"/>
      <c r="M15" s="116"/>
      <c r="N15" s="117"/>
      <c r="O15" s="121"/>
      <c r="P15" s="116">
        <v>60000</v>
      </c>
      <c r="Q15" s="117">
        <v>60000</v>
      </c>
      <c r="R15" s="72"/>
      <c r="S15" s="73"/>
      <c r="T15" s="68"/>
      <c r="U15" s="125">
        <f t="shared" si="0"/>
        <v>25000</v>
      </c>
      <c r="V15" s="128"/>
      <c r="W15" s="82"/>
      <c r="X15" s="132"/>
      <c r="Y15" s="133"/>
      <c r="Z15" s="136">
        <f t="shared" si="1"/>
        <v>0</v>
      </c>
      <c r="AA15" s="43">
        <f t="shared" si="2"/>
        <v>25000</v>
      </c>
      <c r="AB15" s="30">
        <f t="shared" si="3"/>
        <v>0</v>
      </c>
      <c r="AC15" s="30">
        <f t="shared" si="4"/>
        <v>676056.33802816912</v>
      </c>
      <c r="AD15" s="30">
        <f t="shared" si="5"/>
        <v>0</v>
      </c>
      <c r="AE15" s="30">
        <f t="shared" si="6"/>
        <v>676056.33802816912</v>
      </c>
      <c r="AF15" s="24" t="s">
        <v>91</v>
      </c>
      <c r="AG15" s="25">
        <f t="shared" si="8"/>
        <v>1</v>
      </c>
      <c r="AH15" s="26">
        <f t="shared" si="9"/>
        <v>73000</v>
      </c>
      <c r="AI15" s="25">
        <f t="shared" si="10"/>
        <v>0</v>
      </c>
      <c r="AJ15" s="26">
        <f t="shared" si="11"/>
        <v>0</v>
      </c>
      <c r="AK15" s="25">
        <f t="shared" si="12"/>
        <v>1</v>
      </c>
      <c r="AL15" s="26">
        <f t="shared" si="13"/>
        <v>73000</v>
      </c>
    </row>
    <row r="16" spans="1:40" ht="23.15" customHeight="1">
      <c r="A16" s="35">
        <v>11</v>
      </c>
      <c r="B16" s="50" t="s">
        <v>171</v>
      </c>
      <c r="C16" s="50" t="s">
        <v>25</v>
      </c>
      <c r="D16" s="50" t="s">
        <v>33</v>
      </c>
      <c r="E16" s="50" t="s">
        <v>163</v>
      </c>
      <c r="F16" s="58" t="s">
        <v>172</v>
      </c>
      <c r="G16" s="77" t="s">
        <v>160</v>
      </c>
      <c r="H16" s="49"/>
      <c r="I16" s="49" t="s">
        <v>160</v>
      </c>
      <c r="J16" s="53"/>
      <c r="K16" s="64"/>
      <c r="L16" s="115"/>
      <c r="M16" s="116">
        <v>500000</v>
      </c>
      <c r="N16" s="117">
        <v>500000</v>
      </c>
      <c r="O16" s="121"/>
      <c r="P16" s="116"/>
      <c r="Q16" s="117"/>
      <c r="R16" s="72"/>
      <c r="S16" s="73"/>
      <c r="T16" s="68"/>
      <c r="U16" s="125">
        <f t="shared" si="0"/>
        <v>187000</v>
      </c>
      <c r="V16" s="128"/>
      <c r="W16" s="82"/>
      <c r="X16" s="132"/>
      <c r="Y16" s="133"/>
      <c r="Z16" s="136">
        <f t="shared" si="1"/>
        <v>0</v>
      </c>
      <c r="AA16" s="43">
        <f t="shared" si="2"/>
        <v>187000</v>
      </c>
      <c r="AB16" s="30">
        <f t="shared" si="3"/>
        <v>0</v>
      </c>
      <c r="AC16" s="30">
        <f t="shared" si="4"/>
        <v>0</v>
      </c>
      <c r="AD16" s="30">
        <f t="shared" si="5"/>
        <v>0</v>
      </c>
      <c r="AE16" s="30">
        <f t="shared" si="6"/>
        <v>0</v>
      </c>
      <c r="AF16" s="24" t="s">
        <v>67</v>
      </c>
      <c r="AG16" s="25">
        <f t="shared" si="8"/>
        <v>1</v>
      </c>
      <c r="AH16" s="26">
        <f t="shared" si="9"/>
        <v>1000</v>
      </c>
      <c r="AI16" s="25">
        <f t="shared" si="10"/>
        <v>0</v>
      </c>
      <c r="AJ16" s="26">
        <f t="shared" si="11"/>
        <v>0</v>
      </c>
      <c r="AK16" s="25">
        <f t="shared" si="12"/>
        <v>1</v>
      </c>
      <c r="AL16" s="26">
        <f t="shared" si="13"/>
        <v>1000</v>
      </c>
    </row>
    <row r="17" spans="1:38" ht="23.15" customHeight="1">
      <c r="A17" s="35">
        <v>12</v>
      </c>
      <c r="B17" s="50" t="s">
        <v>173</v>
      </c>
      <c r="C17" s="50" t="s">
        <v>25</v>
      </c>
      <c r="D17" s="50" t="s">
        <v>34</v>
      </c>
      <c r="E17" s="50" t="s">
        <v>163</v>
      </c>
      <c r="F17" s="58" t="s">
        <v>172</v>
      </c>
      <c r="G17" s="77"/>
      <c r="H17" s="49" t="s">
        <v>160</v>
      </c>
      <c r="I17" s="49"/>
      <c r="J17" s="53"/>
      <c r="K17" s="64"/>
      <c r="L17" s="115"/>
      <c r="M17" s="116"/>
      <c r="N17" s="117"/>
      <c r="O17" s="121">
        <v>1000000</v>
      </c>
      <c r="P17" s="116"/>
      <c r="Q17" s="117"/>
      <c r="R17" s="72"/>
      <c r="S17" s="73"/>
      <c r="T17" s="68"/>
      <c r="U17" s="125">
        <f t="shared" si="0"/>
        <v>32000</v>
      </c>
      <c r="V17" s="128"/>
      <c r="W17" s="82"/>
      <c r="X17" s="132"/>
      <c r="Y17" s="133"/>
      <c r="Z17" s="136">
        <f t="shared" si="1"/>
        <v>0</v>
      </c>
      <c r="AA17" s="43">
        <f t="shared" si="2"/>
        <v>32000</v>
      </c>
      <c r="AB17" s="30">
        <f t="shared" si="3"/>
        <v>0</v>
      </c>
      <c r="AC17" s="30">
        <f t="shared" si="4"/>
        <v>0</v>
      </c>
      <c r="AD17" s="30">
        <f t="shared" si="5"/>
        <v>1000000</v>
      </c>
      <c r="AE17" s="30">
        <f t="shared" si="6"/>
        <v>0</v>
      </c>
      <c r="AF17" s="24" t="s">
        <v>68</v>
      </c>
      <c r="AG17" s="25">
        <f t="shared" si="8"/>
        <v>1</v>
      </c>
      <c r="AH17" s="26">
        <f t="shared" si="9"/>
        <v>51000</v>
      </c>
      <c r="AI17" s="25">
        <f t="shared" si="10"/>
        <v>0</v>
      </c>
      <c r="AJ17" s="26">
        <f t="shared" si="11"/>
        <v>0</v>
      </c>
      <c r="AK17" s="25">
        <f t="shared" si="12"/>
        <v>1</v>
      </c>
      <c r="AL17" s="26">
        <f t="shared" si="13"/>
        <v>51000</v>
      </c>
    </row>
    <row r="18" spans="1:38" ht="23.15" customHeight="1">
      <c r="A18" s="35">
        <v>13</v>
      </c>
      <c r="B18" s="50" t="s">
        <v>174</v>
      </c>
      <c r="C18" s="50" t="s">
        <v>25</v>
      </c>
      <c r="D18" s="50" t="s">
        <v>35</v>
      </c>
      <c r="E18" s="50" t="s">
        <v>163</v>
      </c>
      <c r="F18" s="58" t="s">
        <v>172</v>
      </c>
      <c r="G18" s="77"/>
      <c r="H18" s="49"/>
      <c r="I18" s="49"/>
      <c r="J18" s="53"/>
      <c r="K18" s="64" t="s">
        <v>160</v>
      </c>
      <c r="L18" s="115"/>
      <c r="M18" s="116"/>
      <c r="N18" s="117"/>
      <c r="O18" s="121"/>
      <c r="P18" s="116">
        <v>250000</v>
      </c>
      <c r="Q18" s="117">
        <v>250000</v>
      </c>
      <c r="R18" s="72"/>
      <c r="S18" s="73"/>
      <c r="T18" s="68"/>
      <c r="U18" s="125">
        <f t="shared" si="0"/>
        <v>45000</v>
      </c>
      <c r="V18" s="128"/>
      <c r="W18" s="82"/>
      <c r="X18" s="132"/>
      <c r="Y18" s="133"/>
      <c r="Z18" s="136">
        <f t="shared" si="1"/>
        <v>0</v>
      </c>
      <c r="AA18" s="43">
        <f t="shared" si="2"/>
        <v>45000</v>
      </c>
      <c r="AB18" s="30">
        <f t="shared" si="3"/>
        <v>0</v>
      </c>
      <c r="AC18" s="30">
        <f t="shared" si="4"/>
        <v>2816901.4084507045</v>
      </c>
      <c r="AD18" s="30">
        <f t="shared" si="5"/>
        <v>0</v>
      </c>
      <c r="AE18" s="30">
        <f t="shared" si="6"/>
        <v>2816901.4084507045</v>
      </c>
      <c r="AF18" s="24" t="s">
        <v>66</v>
      </c>
      <c r="AG18" s="25">
        <f t="shared" si="8"/>
        <v>1</v>
      </c>
      <c r="AH18" s="26">
        <f t="shared" si="9"/>
        <v>4000</v>
      </c>
      <c r="AI18" s="25">
        <f t="shared" si="10"/>
        <v>0</v>
      </c>
      <c r="AJ18" s="26">
        <f t="shared" si="11"/>
        <v>0</v>
      </c>
      <c r="AK18" s="25">
        <f t="shared" si="12"/>
        <v>1</v>
      </c>
      <c r="AL18" s="26">
        <f t="shared" si="13"/>
        <v>4000</v>
      </c>
    </row>
    <row r="19" spans="1:38" ht="23.15" customHeight="1">
      <c r="A19" s="35">
        <v>14</v>
      </c>
      <c r="B19" s="50" t="s">
        <v>175</v>
      </c>
      <c r="C19" s="50" t="s">
        <v>25</v>
      </c>
      <c r="D19" s="50" t="s">
        <v>36</v>
      </c>
      <c r="E19" s="50" t="s">
        <v>163</v>
      </c>
      <c r="F19" s="58" t="s">
        <v>172</v>
      </c>
      <c r="G19" s="77" t="s">
        <v>160</v>
      </c>
      <c r="H19" s="49"/>
      <c r="I19" s="49" t="s">
        <v>160</v>
      </c>
      <c r="J19" s="53"/>
      <c r="K19" s="64"/>
      <c r="L19" s="115"/>
      <c r="M19" s="116">
        <v>400000</v>
      </c>
      <c r="N19" s="117">
        <v>370000</v>
      </c>
      <c r="O19" s="121"/>
      <c r="P19" s="116"/>
      <c r="Q19" s="117"/>
      <c r="R19" s="72"/>
      <c r="S19" s="73"/>
      <c r="T19" s="68"/>
      <c r="U19" s="125">
        <f t="shared" si="0"/>
        <v>144000</v>
      </c>
      <c r="V19" s="128"/>
      <c r="W19" s="82"/>
      <c r="X19" s="132"/>
      <c r="Y19" s="133"/>
      <c r="Z19" s="136">
        <f t="shared" si="1"/>
        <v>0</v>
      </c>
      <c r="AA19" s="43">
        <f t="shared" si="2"/>
        <v>144000</v>
      </c>
      <c r="AB19" s="30">
        <f t="shared" si="3"/>
        <v>0</v>
      </c>
      <c r="AC19" s="30">
        <f t="shared" si="4"/>
        <v>0</v>
      </c>
      <c r="AD19" s="30">
        <f t="shared" si="5"/>
        <v>0</v>
      </c>
      <c r="AE19" s="30">
        <f t="shared" si="6"/>
        <v>0</v>
      </c>
      <c r="AF19" s="24" t="s">
        <v>78</v>
      </c>
      <c r="AG19" s="25">
        <f t="shared" si="8"/>
        <v>2</v>
      </c>
      <c r="AH19" s="26">
        <f t="shared" si="9"/>
        <v>27000</v>
      </c>
      <c r="AI19" s="25">
        <f t="shared" si="10"/>
        <v>0</v>
      </c>
      <c r="AJ19" s="26">
        <f t="shared" si="11"/>
        <v>0</v>
      </c>
      <c r="AK19" s="25">
        <f t="shared" si="12"/>
        <v>2</v>
      </c>
      <c r="AL19" s="26">
        <f t="shared" si="13"/>
        <v>27000</v>
      </c>
    </row>
    <row r="20" spans="1:38" ht="23.15" customHeight="1">
      <c r="A20" s="35">
        <v>15</v>
      </c>
      <c r="B20" s="50" t="s">
        <v>176</v>
      </c>
      <c r="C20" s="50" t="s">
        <v>25</v>
      </c>
      <c r="D20" s="50" t="s">
        <v>36</v>
      </c>
      <c r="E20" s="50" t="s">
        <v>163</v>
      </c>
      <c r="F20" s="58" t="s">
        <v>172</v>
      </c>
      <c r="G20" s="77" t="s">
        <v>160</v>
      </c>
      <c r="H20" s="49" t="s">
        <v>160</v>
      </c>
      <c r="I20" s="49"/>
      <c r="J20" s="53"/>
      <c r="K20" s="64"/>
      <c r="L20" s="115">
        <v>120000</v>
      </c>
      <c r="M20" s="116"/>
      <c r="N20" s="117"/>
      <c r="O20" s="121"/>
      <c r="P20" s="116"/>
      <c r="Q20" s="117"/>
      <c r="R20" s="72"/>
      <c r="S20" s="73"/>
      <c r="T20" s="68"/>
      <c r="U20" s="125">
        <f t="shared" si="0"/>
        <v>3000</v>
      </c>
      <c r="V20" s="128"/>
      <c r="W20" s="82"/>
      <c r="X20" s="132"/>
      <c r="Y20" s="133"/>
      <c r="Z20" s="136">
        <f t="shared" si="1"/>
        <v>0</v>
      </c>
      <c r="AA20" s="43">
        <f t="shared" si="2"/>
        <v>3000</v>
      </c>
      <c r="AB20" s="30">
        <f t="shared" si="3"/>
        <v>120000</v>
      </c>
      <c r="AC20" s="30">
        <f t="shared" si="4"/>
        <v>0</v>
      </c>
      <c r="AD20" s="30">
        <f t="shared" si="5"/>
        <v>0</v>
      </c>
      <c r="AE20" s="30">
        <f t="shared" si="6"/>
        <v>0</v>
      </c>
      <c r="AF20" s="21" t="s">
        <v>33</v>
      </c>
      <c r="AG20" s="22">
        <f t="shared" si="8"/>
        <v>1</v>
      </c>
      <c r="AH20" s="23">
        <f t="shared" si="9"/>
        <v>187000</v>
      </c>
      <c r="AI20" s="22">
        <f t="shared" si="10"/>
        <v>0</v>
      </c>
      <c r="AJ20" s="23">
        <f t="shared" si="11"/>
        <v>0</v>
      </c>
      <c r="AK20" s="22">
        <f t="shared" si="12"/>
        <v>1</v>
      </c>
      <c r="AL20" s="23">
        <f t="shared" si="13"/>
        <v>187000</v>
      </c>
    </row>
    <row r="21" spans="1:38" ht="23.15" customHeight="1">
      <c r="A21" s="35">
        <v>16</v>
      </c>
      <c r="B21" s="50" t="s">
        <v>177</v>
      </c>
      <c r="C21" s="50" t="s">
        <v>25</v>
      </c>
      <c r="D21" s="50" t="s">
        <v>37</v>
      </c>
      <c r="E21" s="50" t="s">
        <v>163</v>
      </c>
      <c r="F21" s="58" t="s">
        <v>172</v>
      </c>
      <c r="G21" s="77"/>
      <c r="H21" s="49"/>
      <c r="I21" s="49"/>
      <c r="J21" s="53" t="s">
        <v>160</v>
      </c>
      <c r="K21" s="64"/>
      <c r="L21" s="115"/>
      <c r="M21" s="116"/>
      <c r="N21" s="117"/>
      <c r="O21" s="121"/>
      <c r="P21" s="116">
        <v>300000</v>
      </c>
      <c r="Q21" s="117">
        <v>300000</v>
      </c>
      <c r="R21" s="72"/>
      <c r="S21" s="73"/>
      <c r="T21" s="68"/>
      <c r="U21" s="125">
        <f t="shared" si="0"/>
        <v>109000</v>
      </c>
      <c r="V21" s="128"/>
      <c r="W21" s="82"/>
      <c r="X21" s="132"/>
      <c r="Y21" s="133"/>
      <c r="Z21" s="136">
        <f t="shared" si="1"/>
        <v>0</v>
      </c>
      <c r="AA21" s="43">
        <f t="shared" si="2"/>
        <v>109000</v>
      </c>
      <c r="AB21" s="30">
        <f t="shared" si="3"/>
        <v>0</v>
      </c>
      <c r="AC21" s="30">
        <f t="shared" si="4"/>
        <v>3380281.6901408453</v>
      </c>
      <c r="AD21" s="30">
        <f t="shared" si="5"/>
        <v>0</v>
      </c>
      <c r="AE21" s="30">
        <f t="shared" si="6"/>
        <v>3380281.6901408453</v>
      </c>
      <c r="AF21" s="24" t="s">
        <v>34</v>
      </c>
      <c r="AG21" s="25">
        <f t="shared" si="8"/>
        <v>1</v>
      </c>
      <c r="AH21" s="26">
        <f t="shared" si="9"/>
        <v>32000</v>
      </c>
      <c r="AI21" s="25">
        <f t="shared" si="10"/>
        <v>0</v>
      </c>
      <c r="AJ21" s="26">
        <f t="shared" si="11"/>
        <v>0</v>
      </c>
      <c r="AK21" s="25">
        <f t="shared" si="12"/>
        <v>1</v>
      </c>
      <c r="AL21" s="26">
        <f t="shared" si="13"/>
        <v>32000</v>
      </c>
    </row>
    <row r="22" spans="1:38" ht="23.15" customHeight="1">
      <c r="A22" s="35">
        <v>17</v>
      </c>
      <c r="B22" s="50" t="s">
        <v>178</v>
      </c>
      <c r="C22" s="50" t="s">
        <v>25</v>
      </c>
      <c r="D22" s="50" t="s">
        <v>38</v>
      </c>
      <c r="E22" s="50" t="s">
        <v>163</v>
      </c>
      <c r="F22" s="58" t="s">
        <v>172</v>
      </c>
      <c r="G22" s="77" t="s">
        <v>160</v>
      </c>
      <c r="H22" s="49"/>
      <c r="I22" s="49" t="s">
        <v>160</v>
      </c>
      <c r="J22" s="53"/>
      <c r="K22" s="64"/>
      <c r="L22" s="115"/>
      <c r="M22" s="116">
        <v>120000</v>
      </c>
      <c r="N22" s="117">
        <v>120000</v>
      </c>
      <c r="O22" s="121"/>
      <c r="P22" s="116"/>
      <c r="Q22" s="117"/>
      <c r="R22" s="72"/>
      <c r="S22" s="73"/>
      <c r="T22" s="68"/>
      <c r="U22" s="125">
        <f t="shared" si="0"/>
        <v>44000</v>
      </c>
      <c r="V22" s="128"/>
      <c r="W22" s="82"/>
      <c r="X22" s="132"/>
      <c r="Y22" s="133"/>
      <c r="Z22" s="136">
        <f t="shared" si="1"/>
        <v>0</v>
      </c>
      <c r="AA22" s="43">
        <f t="shared" si="2"/>
        <v>44000</v>
      </c>
      <c r="AB22" s="30">
        <f t="shared" si="3"/>
        <v>0</v>
      </c>
      <c r="AC22" s="30">
        <f t="shared" si="4"/>
        <v>0</v>
      </c>
      <c r="AD22" s="30">
        <f t="shared" si="5"/>
        <v>0</v>
      </c>
      <c r="AE22" s="30">
        <f t="shared" si="6"/>
        <v>0</v>
      </c>
      <c r="AF22" s="24" t="s">
        <v>35</v>
      </c>
      <c r="AG22" s="25">
        <f t="shared" si="8"/>
        <v>1</v>
      </c>
      <c r="AH22" s="26">
        <f t="shared" si="9"/>
        <v>45000</v>
      </c>
      <c r="AI22" s="25">
        <f t="shared" si="10"/>
        <v>0</v>
      </c>
      <c r="AJ22" s="26">
        <f t="shared" si="11"/>
        <v>0</v>
      </c>
      <c r="AK22" s="25">
        <f t="shared" si="12"/>
        <v>1</v>
      </c>
      <c r="AL22" s="26">
        <f t="shared" si="13"/>
        <v>45000</v>
      </c>
    </row>
    <row r="23" spans="1:38" ht="23.15" customHeight="1">
      <c r="A23" s="35">
        <v>18</v>
      </c>
      <c r="B23" s="50" t="s">
        <v>179</v>
      </c>
      <c r="C23" s="50" t="s">
        <v>25</v>
      </c>
      <c r="D23" s="50" t="s">
        <v>39</v>
      </c>
      <c r="E23" s="50" t="s">
        <v>163</v>
      </c>
      <c r="F23" s="58" t="s">
        <v>172</v>
      </c>
      <c r="G23" s="77"/>
      <c r="H23" s="49" t="s">
        <v>160</v>
      </c>
      <c r="I23" s="49"/>
      <c r="J23" s="53"/>
      <c r="K23" s="64"/>
      <c r="L23" s="115"/>
      <c r="M23" s="116"/>
      <c r="N23" s="117"/>
      <c r="O23" s="121">
        <v>240000</v>
      </c>
      <c r="P23" s="116"/>
      <c r="Q23" s="117"/>
      <c r="R23" s="72"/>
      <c r="S23" s="73"/>
      <c r="T23" s="68"/>
      <c r="U23" s="125">
        <f t="shared" si="0"/>
        <v>7000</v>
      </c>
      <c r="V23" s="128"/>
      <c r="W23" s="82"/>
      <c r="X23" s="132"/>
      <c r="Y23" s="133"/>
      <c r="Z23" s="136">
        <f t="shared" si="1"/>
        <v>0</v>
      </c>
      <c r="AA23" s="43">
        <f t="shared" si="2"/>
        <v>7000</v>
      </c>
      <c r="AB23" s="30">
        <f t="shared" si="3"/>
        <v>0</v>
      </c>
      <c r="AC23" s="30">
        <f t="shared" si="4"/>
        <v>0</v>
      </c>
      <c r="AD23" s="30">
        <f t="shared" si="5"/>
        <v>240000</v>
      </c>
      <c r="AE23" s="30">
        <f t="shared" si="6"/>
        <v>0</v>
      </c>
      <c r="AF23" s="24" t="s">
        <v>36</v>
      </c>
      <c r="AG23" s="25">
        <f t="shared" si="8"/>
        <v>2</v>
      </c>
      <c r="AH23" s="26">
        <f t="shared" si="9"/>
        <v>147000</v>
      </c>
      <c r="AI23" s="25">
        <f t="shared" si="10"/>
        <v>0</v>
      </c>
      <c r="AJ23" s="26">
        <f t="shared" si="11"/>
        <v>0</v>
      </c>
      <c r="AK23" s="25">
        <f t="shared" si="12"/>
        <v>2</v>
      </c>
      <c r="AL23" s="26">
        <f t="shared" si="13"/>
        <v>147000</v>
      </c>
    </row>
    <row r="24" spans="1:38" ht="23.15" customHeight="1">
      <c r="A24" s="35">
        <v>19</v>
      </c>
      <c r="B24" s="50" t="s">
        <v>180</v>
      </c>
      <c r="C24" s="50" t="s">
        <v>25</v>
      </c>
      <c r="D24" s="50" t="s">
        <v>40</v>
      </c>
      <c r="E24" s="50" t="s">
        <v>163</v>
      </c>
      <c r="F24" s="58" t="s">
        <v>172</v>
      </c>
      <c r="G24" s="77" t="s">
        <v>160</v>
      </c>
      <c r="H24" s="49" t="s">
        <v>160</v>
      </c>
      <c r="I24" s="49"/>
      <c r="J24" s="53"/>
      <c r="K24" s="64"/>
      <c r="L24" s="115">
        <v>500000</v>
      </c>
      <c r="M24" s="116"/>
      <c r="N24" s="117"/>
      <c r="O24" s="121"/>
      <c r="P24" s="116"/>
      <c r="Q24" s="117"/>
      <c r="R24" s="72"/>
      <c r="S24" s="73"/>
      <c r="T24" s="68"/>
      <c r="U24" s="125">
        <f t="shared" si="0"/>
        <v>16000</v>
      </c>
      <c r="V24" s="128"/>
      <c r="W24" s="82"/>
      <c r="X24" s="132"/>
      <c r="Y24" s="133"/>
      <c r="Z24" s="136">
        <f t="shared" si="1"/>
        <v>0</v>
      </c>
      <c r="AA24" s="43">
        <f t="shared" si="2"/>
        <v>16000</v>
      </c>
      <c r="AB24" s="30">
        <f t="shared" si="3"/>
        <v>500000</v>
      </c>
      <c r="AC24" s="30">
        <f t="shared" si="4"/>
        <v>0</v>
      </c>
      <c r="AD24" s="30">
        <f t="shared" si="5"/>
        <v>0</v>
      </c>
      <c r="AE24" s="30">
        <f t="shared" si="6"/>
        <v>0</v>
      </c>
      <c r="AF24" s="24" t="s">
        <v>37</v>
      </c>
      <c r="AG24" s="25">
        <f t="shared" si="8"/>
        <v>1</v>
      </c>
      <c r="AH24" s="26">
        <f t="shared" si="9"/>
        <v>109000</v>
      </c>
      <c r="AI24" s="25">
        <f t="shared" si="10"/>
        <v>0</v>
      </c>
      <c r="AJ24" s="26">
        <f t="shared" si="11"/>
        <v>0</v>
      </c>
      <c r="AK24" s="25">
        <f t="shared" si="12"/>
        <v>1</v>
      </c>
      <c r="AL24" s="26">
        <f t="shared" si="13"/>
        <v>109000</v>
      </c>
    </row>
    <row r="25" spans="1:38" ht="23.15" customHeight="1">
      <c r="A25" s="35">
        <v>20</v>
      </c>
      <c r="B25" s="50" t="s">
        <v>181</v>
      </c>
      <c r="C25" s="50" t="s">
        <v>25</v>
      </c>
      <c r="D25" s="50" t="s">
        <v>41</v>
      </c>
      <c r="E25" s="50" t="s">
        <v>163</v>
      </c>
      <c r="F25" s="58" t="s">
        <v>172</v>
      </c>
      <c r="G25" s="77"/>
      <c r="H25" s="49" t="s">
        <v>160</v>
      </c>
      <c r="I25" s="49"/>
      <c r="J25" s="53"/>
      <c r="K25" s="64"/>
      <c r="L25" s="115"/>
      <c r="M25" s="116"/>
      <c r="N25" s="117"/>
      <c r="O25" s="121">
        <v>500000</v>
      </c>
      <c r="P25" s="116"/>
      <c r="Q25" s="117"/>
      <c r="R25" s="72"/>
      <c r="S25" s="73"/>
      <c r="T25" s="68"/>
      <c r="U25" s="125">
        <f t="shared" si="0"/>
        <v>16000</v>
      </c>
      <c r="V25" s="128"/>
      <c r="W25" s="82"/>
      <c r="X25" s="132"/>
      <c r="Y25" s="133"/>
      <c r="Z25" s="136">
        <f t="shared" si="1"/>
        <v>0</v>
      </c>
      <c r="AA25" s="43">
        <f t="shared" si="2"/>
        <v>16000</v>
      </c>
      <c r="AB25" s="30">
        <f t="shared" si="3"/>
        <v>0</v>
      </c>
      <c r="AC25" s="30">
        <f t="shared" si="4"/>
        <v>0</v>
      </c>
      <c r="AD25" s="30">
        <f t="shared" si="5"/>
        <v>500000</v>
      </c>
      <c r="AE25" s="30">
        <f t="shared" si="6"/>
        <v>0</v>
      </c>
      <c r="AF25" s="24" t="s">
        <v>38</v>
      </c>
      <c r="AG25" s="25">
        <f t="shared" si="8"/>
        <v>1</v>
      </c>
      <c r="AH25" s="26">
        <f t="shared" si="9"/>
        <v>44000</v>
      </c>
      <c r="AI25" s="25">
        <f t="shared" si="10"/>
        <v>0</v>
      </c>
      <c r="AJ25" s="26">
        <f t="shared" si="11"/>
        <v>0</v>
      </c>
      <c r="AK25" s="25">
        <f t="shared" si="12"/>
        <v>1</v>
      </c>
      <c r="AL25" s="26">
        <f t="shared" si="13"/>
        <v>44000</v>
      </c>
    </row>
    <row r="26" spans="1:38" ht="23.15" customHeight="1">
      <c r="A26" s="35">
        <v>21</v>
      </c>
      <c r="B26" s="50" t="s">
        <v>182</v>
      </c>
      <c r="C26" s="50" t="s">
        <v>25</v>
      </c>
      <c r="D26" s="50" t="s">
        <v>42</v>
      </c>
      <c r="E26" s="50" t="s">
        <v>163</v>
      </c>
      <c r="F26" s="58" t="s">
        <v>172</v>
      </c>
      <c r="G26" s="77"/>
      <c r="H26" s="49"/>
      <c r="I26" s="49"/>
      <c r="J26" s="53"/>
      <c r="K26" s="64" t="s">
        <v>160</v>
      </c>
      <c r="L26" s="115"/>
      <c r="M26" s="116"/>
      <c r="N26" s="117"/>
      <c r="O26" s="121"/>
      <c r="P26" s="116">
        <v>500000</v>
      </c>
      <c r="Q26" s="117">
        <v>500000</v>
      </c>
      <c r="R26" s="72"/>
      <c r="S26" s="73"/>
      <c r="T26" s="68"/>
      <c r="U26" s="125">
        <f t="shared" si="0"/>
        <v>91000</v>
      </c>
      <c r="V26" s="128"/>
      <c r="W26" s="82"/>
      <c r="X26" s="132"/>
      <c r="Y26" s="133"/>
      <c r="Z26" s="136">
        <f t="shared" si="1"/>
        <v>0</v>
      </c>
      <c r="AA26" s="43">
        <f t="shared" si="2"/>
        <v>91000</v>
      </c>
      <c r="AB26" s="30">
        <f t="shared" si="3"/>
        <v>0</v>
      </c>
      <c r="AC26" s="30">
        <f t="shared" si="4"/>
        <v>5633802.8169014091</v>
      </c>
      <c r="AD26" s="30">
        <f t="shared" si="5"/>
        <v>0</v>
      </c>
      <c r="AE26" s="30">
        <f t="shared" si="6"/>
        <v>5633802.8169014091</v>
      </c>
      <c r="AF26" s="24" t="s">
        <v>39</v>
      </c>
      <c r="AG26" s="25">
        <f t="shared" si="8"/>
        <v>1</v>
      </c>
      <c r="AH26" s="26">
        <f t="shared" si="9"/>
        <v>7000</v>
      </c>
      <c r="AI26" s="25">
        <f t="shared" si="10"/>
        <v>0</v>
      </c>
      <c r="AJ26" s="26">
        <f t="shared" si="11"/>
        <v>0</v>
      </c>
      <c r="AK26" s="25">
        <f t="shared" si="12"/>
        <v>1</v>
      </c>
      <c r="AL26" s="26">
        <f t="shared" si="13"/>
        <v>7000</v>
      </c>
    </row>
    <row r="27" spans="1:38" ht="23.15" customHeight="1">
      <c r="A27" s="35">
        <v>22</v>
      </c>
      <c r="B27" s="50" t="s">
        <v>183</v>
      </c>
      <c r="C27" s="50" t="s">
        <v>25</v>
      </c>
      <c r="D27" s="50" t="s">
        <v>43</v>
      </c>
      <c r="E27" s="50" t="s">
        <v>163</v>
      </c>
      <c r="F27" s="58" t="s">
        <v>172</v>
      </c>
      <c r="G27" s="77" t="s">
        <v>160</v>
      </c>
      <c r="H27" s="49" t="s">
        <v>160</v>
      </c>
      <c r="I27" s="49"/>
      <c r="J27" s="53"/>
      <c r="K27" s="64"/>
      <c r="L27" s="115">
        <v>1000000</v>
      </c>
      <c r="M27" s="116"/>
      <c r="N27" s="117"/>
      <c r="O27" s="121"/>
      <c r="P27" s="116"/>
      <c r="Q27" s="117"/>
      <c r="R27" s="72"/>
      <c r="S27" s="73"/>
      <c r="T27" s="68"/>
      <c r="U27" s="125">
        <f t="shared" si="0"/>
        <v>32000</v>
      </c>
      <c r="V27" s="128"/>
      <c r="W27" s="82"/>
      <c r="X27" s="132"/>
      <c r="Y27" s="133"/>
      <c r="Z27" s="136">
        <f t="shared" si="1"/>
        <v>0</v>
      </c>
      <c r="AA27" s="43">
        <f t="shared" si="2"/>
        <v>32000</v>
      </c>
      <c r="AB27" s="30">
        <f t="shared" si="3"/>
        <v>1000000</v>
      </c>
      <c r="AC27" s="30">
        <f t="shared" si="4"/>
        <v>0</v>
      </c>
      <c r="AD27" s="30">
        <f t="shared" si="5"/>
        <v>0</v>
      </c>
      <c r="AE27" s="30">
        <f t="shared" si="6"/>
        <v>0</v>
      </c>
      <c r="AF27" s="24" t="s">
        <v>40</v>
      </c>
      <c r="AG27" s="25">
        <f t="shared" si="8"/>
        <v>1</v>
      </c>
      <c r="AH27" s="26">
        <f t="shared" si="9"/>
        <v>16000</v>
      </c>
      <c r="AI27" s="25">
        <f t="shared" si="10"/>
        <v>0</v>
      </c>
      <c r="AJ27" s="26">
        <f t="shared" si="11"/>
        <v>0</v>
      </c>
      <c r="AK27" s="25">
        <f t="shared" si="12"/>
        <v>1</v>
      </c>
      <c r="AL27" s="26">
        <f t="shared" si="13"/>
        <v>16000</v>
      </c>
    </row>
    <row r="28" spans="1:38" ht="23.15" customHeight="1">
      <c r="A28" s="35">
        <v>23</v>
      </c>
      <c r="B28" s="50" t="s">
        <v>184</v>
      </c>
      <c r="C28" s="50" t="s">
        <v>25</v>
      </c>
      <c r="D28" s="50" t="s">
        <v>44</v>
      </c>
      <c r="E28" s="50" t="s">
        <v>163</v>
      </c>
      <c r="F28" s="58" t="s">
        <v>172</v>
      </c>
      <c r="G28" s="77" t="s">
        <v>160</v>
      </c>
      <c r="H28" s="49"/>
      <c r="I28" s="49" t="s">
        <v>160</v>
      </c>
      <c r="J28" s="53"/>
      <c r="K28" s="64"/>
      <c r="L28" s="115"/>
      <c r="M28" s="116">
        <v>100000</v>
      </c>
      <c r="N28" s="117">
        <v>120000</v>
      </c>
      <c r="O28" s="121"/>
      <c r="P28" s="116"/>
      <c r="Q28" s="117"/>
      <c r="R28" s="72"/>
      <c r="S28" s="73"/>
      <c r="T28" s="68"/>
      <c r="U28" s="125">
        <f t="shared" si="0"/>
        <v>41000</v>
      </c>
      <c r="V28" s="128"/>
      <c r="W28" s="82"/>
      <c r="X28" s="132"/>
      <c r="Y28" s="133"/>
      <c r="Z28" s="136">
        <f t="shared" si="1"/>
        <v>0</v>
      </c>
      <c r="AA28" s="43">
        <f t="shared" si="2"/>
        <v>41000</v>
      </c>
      <c r="AB28" s="30">
        <f t="shared" si="3"/>
        <v>0</v>
      </c>
      <c r="AC28" s="30">
        <f t="shared" si="4"/>
        <v>0</v>
      </c>
      <c r="AD28" s="30">
        <f t="shared" si="5"/>
        <v>0</v>
      </c>
      <c r="AE28" s="30">
        <f t="shared" si="6"/>
        <v>0</v>
      </c>
      <c r="AF28" s="24" t="s">
        <v>41</v>
      </c>
      <c r="AG28" s="25">
        <f t="shared" si="8"/>
        <v>1</v>
      </c>
      <c r="AH28" s="26">
        <f t="shared" si="9"/>
        <v>16000</v>
      </c>
      <c r="AI28" s="25">
        <f t="shared" si="10"/>
        <v>0</v>
      </c>
      <c r="AJ28" s="26">
        <f t="shared" si="11"/>
        <v>0</v>
      </c>
      <c r="AK28" s="25">
        <f t="shared" si="12"/>
        <v>1</v>
      </c>
      <c r="AL28" s="26">
        <f t="shared" si="13"/>
        <v>16000</v>
      </c>
    </row>
    <row r="29" spans="1:38" ht="23.15" customHeight="1">
      <c r="A29" s="35">
        <v>24</v>
      </c>
      <c r="B29" s="50" t="s">
        <v>185</v>
      </c>
      <c r="C29" s="50" t="s">
        <v>25</v>
      </c>
      <c r="D29" s="50" t="s">
        <v>45</v>
      </c>
      <c r="E29" s="50" t="s">
        <v>163</v>
      </c>
      <c r="F29" s="58" t="s">
        <v>172</v>
      </c>
      <c r="G29" s="77" t="s">
        <v>160</v>
      </c>
      <c r="H29" s="49" t="s">
        <v>160</v>
      </c>
      <c r="I29" s="49"/>
      <c r="J29" s="53"/>
      <c r="K29" s="64"/>
      <c r="L29" s="115">
        <v>240000</v>
      </c>
      <c r="M29" s="116"/>
      <c r="N29" s="117"/>
      <c r="O29" s="121"/>
      <c r="P29" s="116"/>
      <c r="Q29" s="117"/>
      <c r="R29" s="72"/>
      <c r="S29" s="73"/>
      <c r="T29" s="68"/>
      <c r="U29" s="125">
        <f t="shared" si="0"/>
        <v>7000</v>
      </c>
      <c r="V29" s="128"/>
      <c r="W29" s="82"/>
      <c r="X29" s="132"/>
      <c r="Y29" s="133"/>
      <c r="Z29" s="136">
        <f t="shared" si="1"/>
        <v>0</v>
      </c>
      <c r="AA29" s="43">
        <f t="shared" si="2"/>
        <v>7000</v>
      </c>
      <c r="AB29" s="30">
        <f t="shared" si="3"/>
        <v>240000</v>
      </c>
      <c r="AC29" s="30">
        <f t="shared" si="4"/>
        <v>0</v>
      </c>
      <c r="AD29" s="30">
        <f t="shared" si="5"/>
        <v>0</v>
      </c>
      <c r="AE29" s="30">
        <f t="shared" si="6"/>
        <v>0</v>
      </c>
      <c r="AF29" s="24" t="s">
        <v>42</v>
      </c>
      <c r="AG29" s="25">
        <f t="shared" si="8"/>
        <v>1</v>
      </c>
      <c r="AH29" s="26">
        <f t="shared" si="9"/>
        <v>91000</v>
      </c>
      <c r="AI29" s="25">
        <f t="shared" si="10"/>
        <v>0</v>
      </c>
      <c r="AJ29" s="26">
        <f t="shared" si="11"/>
        <v>0</v>
      </c>
      <c r="AK29" s="25">
        <f t="shared" si="12"/>
        <v>1</v>
      </c>
      <c r="AL29" s="26">
        <f t="shared" si="13"/>
        <v>91000</v>
      </c>
    </row>
    <row r="30" spans="1:38" ht="23.15" customHeight="1">
      <c r="A30" s="35">
        <v>25</v>
      </c>
      <c r="B30" s="50" t="s">
        <v>186</v>
      </c>
      <c r="C30" s="50" t="s">
        <v>25</v>
      </c>
      <c r="D30" s="50" t="s">
        <v>104</v>
      </c>
      <c r="E30" s="50" t="s">
        <v>163</v>
      </c>
      <c r="F30" s="58" t="s">
        <v>172</v>
      </c>
      <c r="G30" s="77"/>
      <c r="H30" s="49" t="s">
        <v>160</v>
      </c>
      <c r="I30" s="49"/>
      <c r="J30" s="53"/>
      <c r="K30" s="64"/>
      <c r="L30" s="115"/>
      <c r="M30" s="116"/>
      <c r="N30" s="117"/>
      <c r="O30" s="121">
        <v>240000</v>
      </c>
      <c r="P30" s="116"/>
      <c r="Q30" s="117"/>
      <c r="R30" s="72"/>
      <c r="S30" s="73"/>
      <c r="T30" s="68"/>
      <c r="U30" s="125">
        <f t="shared" si="0"/>
        <v>7000</v>
      </c>
      <c r="V30" s="128"/>
      <c r="W30" s="82"/>
      <c r="X30" s="132"/>
      <c r="Y30" s="133"/>
      <c r="Z30" s="136">
        <f t="shared" si="1"/>
        <v>0</v>
      </c>
      <c r="AA30" s="43">
        <f t="shared" si="2"/>
        <v>7000</v>
      </c>
      <c r="AB30" s="30">
        <f t="shared" si="3"/>
        <v>0</v>
      </c>
      <c r="AC30" s="30">
        <f t="shared" si="4"/>
        <v>0</v>
      </c>
      <c r="AD30" s="30">
        <f t="shared" si="5"/>
        <v>240000</v>
      </c>
      <c r="AE30" s="30">
        <f t="shared" si="6"/>
        <v>0</v>
      </c>
      <c r="AF30" s="24" t="s">
        <v>43</v>
      </c>
      <c r="AG30" s="25">
        <f t="shared" si="8"/>
        <v>1</v>
      </c>
      <c r="AH30" s="26">
        <f t="shared" si="9"/>
        <v>32000</v>
      </c>
      <c r="AI30" s="25">
        <f t="shared" si="10"/>
        <v>0</v>
      </c>
      <c r="AJ30" s="26">
        <f t="shared" si="11"/>
        <v>0</v>
      </c>
      <c r="AK30" s="25">
        <f t="shared" si="12"/>
        <v>1</v>
      </c>
      <c r="AL30" s="26">
        <f t="shared" si="13"/>
        <v>32000</v>
      </c>
    </row>
    <row r="31" spans="1:38" ht="23.15" customHeight="1">
      <c r="A31" s="35">
        <v>26</v>
      </c>
      <c r="B31" s="50" t="s">
        <v>187</v>
      </c>
      <c r="C31" s="50" t="s">
        <v>25</v>
      </c>
      <c r="D31" s="50" t="s">
        <v>46</v>
      </c>
      <c r="E31" s="50" t="s">
        <v>163</v>
      </c>
      <c r="F31" s="58" t="s">
        <v>172</v>
      </c>
      <c r="G31" s="77" t="s">
        <v>160</v>
      </c>
      <c r="H31" s="49"/>
      <c r="I31" s="49" t="s">
        <v>160</v>
      </c>
      <c r="J31" s="53"/>
      <c r="K31" s="64"/>
      <c r="L31" s="115"/>
      <c r="M31" s="116">
        <v>15000</v>
      </c>
      <c r="N31" s="117">
        <v>12000</v>
      </c>
      <c r="O31" s="121"/>
      <c r="P31" s="116"/>
      <c r="Q31" s="117"/>
      <c r="R31" s="72"/>
      <c r="S31" s="73"/>
      <c r="T31" s="68"/>
      <c r="U31" s="125">
        <f t="shared" si="0"/>
        <v>5000</v>
      </c>
      <c r="V31" s="128"/>
      <c r="W31" s="82"/>
      <c r="X31" s="132"/>
      <c r="Y31" s="133"/>
      <c r="Z31" s="136">
        <f t="shared" si="1"/>
        <v>0</v>
      </c>
      <c r="AA31" s="43">
        <f t="shared" si="2"/>
        <v>5000</v>
      </c>
      <c r="AB31" s="30">
        <f t="shared" si="3"/>
        <v>0</v>
      </c>
      <c r="AC31" s="30">
        <f t="shared" si="4"/>
        <v>0</v>
      </c>
      <c r="AD31" s="30">
        <f t="shared" si="5"/>
        <v>0</v>
      </c>
      <c r="AE31" s="30">
        <f t="shared" si="6"/>
        <v>0</v>
      </c>
      <c r="AF31" s="24" t="s">
        <v>44</v>
      </c>
      <c r="AG31" s="25">
        <f t="shared" si="8"/>
        <v>1</v>
      </c>
      <c r="AH31" s="26">
        <f t="shared" si="9"/>
        <v>41000</v>
      </c>
      <c r="AI31" s="25">
        <f t="shared" si="10"/>
        <v>0</v>
      </c>
      <c r="AJ31" s="26">
        <f t="shared" si="11"/>
        <v>0</v>
      </c>
      <c r="AK31" s="25">
        <f t="shared" si="12"/>
        <v>1</v>
      </c>
      <c r="AL31" s="26">
        <f t="shared" si="13"/>
        <v>41000</v>
      </c>
    </row>
    <row r="32" spans="1:38" ht="23.15" customHeight="1">
      <c r="A32" s="35">
        <v>27</v>
      </c>
      <c r="B32" s="50" t="s">
        <v>188</v>
      </c>
      <c r="C32" s="50" t="s">
        <v>25</v>
      </c>
      <c r="D32" s="50" t="s">
        <v>47</v>
      </c>
      <c r="E32" s="50" t="s">
        <v>163</v>
      </c>
      <c r="F32" s="58" t="s">
        <v>172</v>
      </c>
      <c r="G32" s="77" t="s">
        <v>160</v>
      </c>
      <c r="H32" s="49" t="s">
        <v>160</v>
      </c>
      <c r="I32" s="49"/>
      <c r="J32" s="53"/>
      <c r="K32" s="64"/>
      <c r="L32" s="115">
        <v>1000000</v>
      </c>
      <c r="M32" s="116"/>
      <c r="N32" s="117"/>
      <c r="O32" s="121"/>
      <c r="P32" s="116"/>
      <c r="Q32" s="117"/>
      <c r="R32" s="72"/>
      <c r="S32" s="73"/>
      <c r="T32" s="68"/>
      <c r="U32" s="125">
        <f t="shared" si="0"/>
        <v>32000</v>
      </c>
      <c r="V32" s="128"/>
      <c r="W32" s="82"/>
      <c r="X32" s="132"/>
      <c r="Y32" s="133"/>
      <c r="Z32" s="136">
        <f t="shared" si="1"/>
        <v>0</v>
      </c>
      <c r="AA32" s="43">
        <f t="shared" si="2"/>
        <v>32000</v>
      </c>
      <c r="AB32" s="30">
        <f t="shared" si="3"/>
        <v>1000000</v>
      </c>
      <c r="AC32" s="30">
        <f t="shared" si="4"/>
        <v>0</v>
      </c>
      <c r="AD32" s="30">
        <f t="shared" si="5"/>
        <v>0</v>
      </c>
      <c r="AE32" s="30">
        <f t="shared" si="6"/>
        <v>0</v>
      </c>
      <c r="AF32" s="24" t="s">
        <v>45</v>
      </c>
      <c r="AG32" s="25">
        <f t="shared" si="8"/>
        <v>1</v>
      </c>
      <c r="AH32" s="26">
        <f t="shared" si="9"/>
        <v>7000</v>
      </c>
      <c r="AI32" s="25">
        <f t="shared" si="10"/>
        <v>0</v>
      </c>
      <c r="AJ32" s="26">
        <f t="shared" si="11"/>
        <v>0</v>
      </c>
      <c r="AK32" s="25">
        <f t="shared" si="12"/>
        <v>1</v>
      </c>
      <c r="AL32" s="26">
        <f t="shared" si="13"/>
        <v>7000</v>
      </c>
    </row>
    <row r="33" spans="1:38" ht="23.15" customHeight="1">
      <c r="A33" s="35">
        <v>28</v>
      </c>
      <c r="B33" s="50" t="s">
        <v>189</v>
      </c>
      <c r="C33" s="50" t="s">
        <v>25</v>
      </c>
      <c r="D33" s="50" t="s">
        <v>48</v>
      </c>
      <c r="E33" s="50" t="s">
        <v>163</v>
      </c>
      <c r="F33" s="58" t="s">
        <v>172</v>
      </c>
      <c r="G33" s="77"/>
      <c r="H33" s="49" t="s">
        <v>160</v>
      </c>
      <c r="I33" s="49"/>
      <c r="J33" s="53"/>
      <c r="K33" s="64"/>
      <c r="L33" s="115"/>
      <c r="M33" s="116"/>
      <c r="N33" s="117"/>
      <c r="O33" s="121">
        <v>1000000</v>
      </c>
      <c r="P33" s="116"/>
      <c r="Q33" s="117"/>
      <c r="R33" s="72"/>
      <c r="S33" s="73"/>
      <c r="T33" s="68"/>
      <c r="U33" s="125">
        <f t="shared" si="0"/>
        <v>32000</v>
      </c>
      <c r="V33" s="128"/>
      <c r="W33" s="82"/>
      <c r="X33" s="132"/>
      <c r="Y33" s="133"/>
      <c r="Z33" s="136">
        <f t="shared" si="1"/>
        <v>0</v>
      </c>
      <c r="AA33" s="43">
        <f t="shared" si="2"/>
        <v>32000</v>
      </c>
      <c r="AB33" s="30">
        <f t="shared" si="3"/>
        <v>0</v>
      </c>
      <c r="AC33" s="30">
        <f t="shared" si="4"/>
        <v>0</v>
      </c>
      <c r="AD33" s="30">
        <f t="shared" si="5"/>
        <v>1000000</v>
      </c>
      <c r="AE33" s="30">
        <f t="shared" si="6"/>
        <v>0</v>
      </c>
      <c r="AF33" s="24" t="s">
        <v>104</v>
      </c>
      <c r="AG33" s="25">
        <f t="shared" si="8"/>
        <v>1</v>
      </c>
      <c r="AH33" s="26">
        <f t="shared" si="9"/>
        <v>7000</v>
      </c>
      <c r="AI33" s="25">
        <f t="shared" si="10"/>
        <v>0</v>
      </c>
      <c r="AJ33" s="26">
        <f t="shared" si="11"/>
        <v>0</v>
      </c>
      <c r="AK33" s="25">
        <f t="shared" si="12"/>
        <v>1</v>
      </c>
      <c r="AL33" s="26">
        <f t="shared" si="13"/>
        <v>7000</v>
      </c>
    </row>
    <row r="34" spans="1:38" ht="23.15" customHeight="1">
      <c r="A34" s="35">
        <v>29</v>
      </c>
      <c r="B34" s="50" t="s">
        <v>190</v>
      </c>
      <c r="C34" s="50" t="s">
        <v>25</v>
      </c>
      <c r="D34" s="50" t="s">
        <v>49</v>
      </c>
      <c r="E34" s="50" t="s">
        <v>163</v>
      </c>
      <c r="F34" s="58" t="s">
        <v>172</v>
      </c>
      <c r="G34" s="77" t="s">
        <v>160</v>
      </c>
      <c r="H34" s="49" t="s">
        <v>160</v>
      </c>
      <c r="I34" s="49"/>
      <c r="J34" s="53"/>
      <c r="K34" s="64"/>
      <c r="L34" s="115">
        <v>700000</v>
      </c>
      <c r="M34" s="116"/>
      <c r="N34" s="117"/>
      <c r="O34" s="121"/>
      <c r="P34" s="116"/>
      <c r="Q34" s="117"/>
      <c r="R34" s="72"/>
      <c r="S34" s="73"/>
      <c r="T34" s="68"/>
      <c r="U34" s="125">
        <f t="shared" si="0"/>
        <v>22000</v>
      </c>
      <c r="V34" s="128"/>
      <c r="W34" s="82"/>
      <c r="X34" s="132"/>
      <c r="Y34" s="133"/>
      <c r="Z34" s="136">
        <f t="shared" si="1"/>
        <v>0</v>
      </c>
      <c r="AA34" s="43">
        <f t="shared" si="2"/>
        <v>22000</v>
      </c>
      <c r="AB34" s="30">
        <f t="shared" si="3"/>
        <v>700000</v>
      </c>
      <c r="AC34" s="30">
        <f t="shared" si="4"/>
        <v>0</v>
      </c>
      <c r="AD34" s="30">
        <f t="shared" si="5"/>
        <v>0</v>
      </c>
      <c r="AE34" s="30">
        <f t="shared" si="6"/>
        <v>0</v>
      </c>
      <c r="AF34" s="24" t="s">
        <v>46</v>
      </c>
      <c r="AG34" s="25">
        <f t="shared" si="8"/>
        <v>1</v>
      </c>
      <c r="AH34" s="26">
        <f t="shared" si="9"/>
        <v>5000</v>
      </c>
      <c r="AI34" s="25">
        <f t="shared" si="10"/>
        <v>0</v>
      </c>
      <c r="AJ34" s="26">
        <f t="shared" si="11"/>
        <v>0</v>
      </c>
      <c r="AK34" s="25">
        <f t="shared" si="12"/>
        <v>1</v>
      </c>
      <c r="AL34" s="26">
        <f t="shared" si="13"/>
        <v>5000</v>
      </c>
    </row>
    <row r="35" spans="1:38" ht="23.15" customHeight="1">
      <c r="A35" s="35">
        <v>30</v>
      </c>
      <c r="B35" s="50" t="s">
        <v>191</v>
      </c>
      <c r="C35" s="50" t="s">
        <v>25</v>
      </c>
      <c r="D35" s="50" t="s">
        <v>50</v>
      </c>
      <c r="E35" s="50" t="s">
        <v>163</v>
      </c>
      <c r="F35" s="58" t="s">
        <v>172</v>
      </c>
      <c r="G35" s="77" t="s">
        <v>160</v>
      </c>
      <c r="H35" s="49" t="s">
        <v>160</v>
      </c>
      <c r="I35" s="49"/>
      <c r="J35" s="53"/>
      <c r="K35" s="64"/>
      <c r="L35" s="115">
        <v>850000</v>
      </c>
      <c r="M35" s="116"/>
      <c r="N35" s="117"/>
      <c r="O35" s="121"/>
      <c r="P35" s="116"/>
      <c r="Q35" s="117"/>
      <c r="R35" s="72"/>
      <c r="S35" s="73"/>
      <c r="T35" s="68"/>
      <c r="U35" s="125">
        <f t="shared" si="0"/>
        <v>27000</v>
      </c>
      <c r="V35" s="128"/>
      <c r="W35" s="82"/>
      <c r="X35" s="132"/>
      <c r="Y35" s="133"/>
      <c r="Z35" s="136">
        <f t="shared" si="1"/>
        <v>0</v>
      </c>
      <c r="AA35" s="43">
        <f t="shared" si="2"/>
        <v>27000</v>
      </c>
      <c r="AB35" s="30">
        <f t="shared" si="3"/>
        <v>850000</v>
      </c>
      <c r="AC35" s="30">
        <f t="shared" si="4"/>
        <v>0</v>
      </c>
      <c r="AD35" s="30">
        <f t="shared" si="5"/>
        <v>0</v>
      </c>
      <c r="AE35" s="30">
        <f t="shared" si="6"/>
        <v>0</v>
      </c>
      <c r="AF35" s="24" t="s">
        <v>47</v>
      </c>
      <c r="AG35" s="25">
        <f t="shared" si="8"/>
        <v>1</v>
      </c>
      <c r="AH35" s="26">
        <f t="shared" si="9"/>
        <v>32000</v>
      </c>
      <c r="AI35" s="25">
        <f t="shared" si="10"/>
        <v>0</v>
      </c>
      <c r="AJ35" s="26">
        <f t="shared" si="11"/>
        <v>0</v>
      </c>
      <c r="AK35" s="25">
        <f t="shared" si="12"/>
        <v>1</v>
      </c>
      <c r="AL35" s="26">
        <f t="shared" si="13"/>
        <v>32000</v>
      </c>
    </row>
    <row r="36" spans="1:38" ht="23.15" customHeight="1">
      <c r="A36" s="35">
        <v>31</v>
      </c>
      <c r="B36" s="50" t="s">
        <v>192</v>
      </c>
      <c r="C36" s="50" t="s">
        <v>25</v>
      </c>
      <c r="D36" s="50" t="s">
        <v>51</v>
      </c>
      <c r="E36" s="50" t="s">
        <v>163</v>
      </c>
      <c r="F36" s="58" t="s">
        <v>172</v>
      </c>
      <c r="G36" s="77"/>
      <c r="H36" s="49"/>
      <c r="I36" s="49" t="s">
        <v>160</v>
      </c>
      <c r="J36" s="53"/>
      <c r="K36" s="64"/>
      <c r="L36" s="115"/>
      <c r="M36" s="116"/>
      <c r="N36" s="117"/>
      <c r="O36" s="121"/>
      <c r="P36" s="116">
        <v>120000</v>
      </c>
      <c r="Q36" s="117">
        <v>120000</v>
      </c>
      <c r="R36" s="72"/>
      <c r="S36" s="73"/>
      <c r="T36" s="68"/>
      <c r="U36" s="125">
        <f t="shared" si="0"/>
        <v>43000</v>
      </c>
      <c r="V36" s="128"/>
      <c r="W36" s="82"/>
      <c r="X36" s="132"/>
      <c r="Y36" s="133"/>
      <c r="Z36" s="136">
        <f t="shared" si="1"/>
        <v>0</v>
      </c>
      <c r="AA36" s="43">
        <f t="shared" si="2"/>
        <v>43000</v>
      </c>
      <c r="AB36" s="30">
        <f t="shared" si="3"/>
        <v>0</v>
      </c>
      <c r="AC36" s="30">
        <f t="shared" si="4"/>
        <v>1352112.6760563382</v>
      </c>
      <c r="AD36" s="30">
        <f t="shared" si="5"/>
        <v>0</v>
      </c>
      <c r="AE36" s="30">
        <f t="shared" si="6"/>
        <v>1352112.6760563382</v>
      </c>
      <c r="AF36" s="24" t="s">
        <v>48</v>
      </c>
      <c r="AG36" s="25">
        <f t="shared" si="8"/>
        <v>1</v>
      </c>
      <c r="AH36" s="26">
        <f t="shared" si="9"/>
        <v>32000</v>
      </c>
      <c r="AI36" s="25">
        <f t="shared" si="10"/>
        <v>0</v>
      </c>
      <c r="AJ36" s="26">
        <f t="shared" si="11"/>
        <v>0</v>
      </c>
      <c r="AK36" s="25">
        <f t="shared" si="12"/>
        <v>1</v>
      </c>
      <c r="AL36" s="26">
        <f t="shared" si="13"/>
        <v>32000</v>
      </c>
    </row>
    <row r="37" spans="1:38" ht="23.15" customHeight="1">
      <c r="A37" s="35">
        <v>32</v>
      </c>
      <c r="B37" s="50" t="s">
        <v>193</v>
      </c>
      <c r="C37" s="50" t="s">
        <v>25</v>
      </c>
      <c r="D37" s="50" t="s">
        <v>52</v>
      </c>
      <c r="E37" s="50" t="s">
        <v>163</v>
      </c>
      <c r="F37" s="58" t="s">
        <v>172</v>
      </c>
      <c r="G37" s="77"/>
      <c r="H37" s="49"/>
      <c r="I37" s="49"/>
      <c r="J37" s="53"/>
      <c r="K37" s="64" t="s">
        <v>160</v>
      </c>
      <c r="L37" s="115"/>
      <c r="M37" s="116"/>
      <c r="N37" s="117"/>
      <c r="O37" s="121"/>
      <c r="P37" s="116">
        <v>120000</v>
      </c>
      <c r="Q37" s="117">
        <v>130000</v>
      </c>
      <c r="R37" s="72"/>
      <c r="S37" s="73"/>
      <c r="T37" s="68"/>
      <c r="U37" s="125">
        <f t="shared" si="0"/>
        <v>22000</v>
      </c>
      <c r="V37" s="128"/>
      <c r="W37" s="82"/>
      <c r="X37" s="132"/>
      <c r="Y37" s="133"/>
      <c r="Z37" s="136">
        <f t="shared" si="1"/>
        <v>0</v>
      </c>
      <c r="AA37" s="43">
        <f t="shared" si="2"/>
        <v>22000</v>
      </c>
      <c r="AB37" s="30">
        <f t="shared" si="3"/>
        <v>0</v>
      </c>
      <c r="AC37" s="30">
        <f t="shared" si="4"/>
        <v>1408450.7042253523</v>
      </c>
      <c r="AD37" s="30">
        <f t="shared" si="5"/>
        <v>0</v>
      </c>
      <c r="AE37" s="30">
        <f t="shared" si="6"/>
        <v>1408450.7042253523</v>
      </c>
      <c r="AF37" s="24" t="s">
        <v>49</v>
      </c>
      <c r="AG37" s="25">
        <f t="shared" si="8"/>
        <v>1</v>
      </c>
      <c r="AH37" s="26">
        <f t="shared" si="9"/>
        <v>22000</v>
      </c>
      <c r="AI37" s="25">
        <f t="shared" si="10"/>
        <v>0</v>
      </c>
      <c r="AJ37" s="26">
        <f t="shared" si="11"/>
        <v>0</v>
      </c>
      <c r="AK37" s="25">
        <f t="shared" si="12"/>
        <v>1</v>
      </c>
      <c r="AL37" s="26">
        <f t="shared" si="13"/>
        <v>22000</v>
      </c>
    </row>
    <row r="38" spans="1:38" ht="23.15" customHeight="1">
      <c r="A38" s="35">
        <v>33</v>
      </c>
      <c r="B38" s="50" t="s">
        <v>194</v>
      </c>
      <c r="C38" s="50" t="s">
        <v>25</v>
      </c>
      <c r="D38" s="50" t="s">
        <v>53</v>
      </c>
      <c r="E38" s="50" t="s">
        <v>163</v>
      </c>
      <c r="F38" s="58" t="s">
        <v>172</v>
      </c>
      <c r="G38" s="77" t="s">
        <v>160</v>
      </c>
      <c r="H38" s="49" t="s">
        <v>160</v>
      </c>
      <c r="I38" s="49"/>
      <c r="J38" s="53"/>
      <c r="K38" s="64"/>
      <c r="L38" s="115">
        <v>230000</v>
      </c>
      <c r="M38" s="116"/>
      <c r="N38" s="117"/>
      <c r="O38" s="121"/>
      <c r="P38" s="116"/>
      <c r="Q38" s="117"/>
      <c r="R38" s="72"/>
      <c r="S38" s="73"/>
      <c r="T38" s="68"/>
      <c r="U38" s="125">
        <f t="shared" si="0"/>
        <v>7000</v>
      </c>
      <c r="V38" s="128"/>
      <c r="W38" s="82"/>
      <c r="X38" s="132"/>
      <c r="Y38" s="133"/>
      <c r="Z38" s="136">
        <f t="shared" si="1"/>
        <v>0</v>
      </c>
      <c r="AA38" s="43">
        <f t="shared" si="2"/>
        <v>7000</v>
      </c>
      <c r="AB38" s="30">
        <f t="shared" si="3"/>
        <v>230000</v>
      </c>
      <c r="AC38" s="30">
        <f t="shared" si="4"/>
        <v>0</v>
      </c>
      <c r="AD38" s="30">
        <f t="shared" si="5"/>
        <v>0</v>
      </c>
      <c r="AE38" s="30">
        <f t="shared" si="6"/>
        <v>0</v>
      </c>
      <c r="AF38" s="24" t="s">
        <v>50</v>
      </c>
      <c r="AG38" s="25">
        <f t="shared" si="8"/>
        <v>1</v>
      </c>
      <c r="AH38" s="26">
        <f t="shared" si="9"/>
        <v>27000</v>
      </c>
      <c r="AI38" s="25">
        <f t="shared" si="10"/>
        <v>0</v>
      </c>
      <c r="AJ38" s="26">
        <f t="shared" si="11"/>
        <v>0</v>
      </c>
      <c r="AK38" s="25">
        <f t="shared" si="12"/>
        <v>1</v>
      </c>
      <c r="AL38" s="26">
        <f t="shared" si="13"/>
        <v>27000</v>
      </c>
    </row>
    <row r="39" spans="1:38" ht="23.15" customHeight="1">
      <c r="A39" s="35">
        <v>34</v>
      </c>
      <c r="B39" s="50" t="s">
        <v>195</v>
      </c>
      <c r="C39" s="50" t="s">
        <v>25</v>
      </c>
      <c r="D39" s="50" t="s">
        <v>54</v>
      </c>
      <c r="E39" s="50" t="s">
        <v>163</v>
      </c>
      <c r="F39" s="58" t="s">
        <v>172</v>
      </c>
      <c r="G39" s="77" t="s">
        <v>160</v>
      </c>
      <c r="H39" s="49" t="s">
        <v>160</v>
      </c>
      <c r="I39" s="49"/>
      <c r="J39" s="53"/>
      <c r="K39" s="64"/>
      <c r="L39" s="115">
        <v>250000</v>
      </c>
      <c r="M39" s="116"/>
      <c r="N39" s="117"/>
      <c r="O39" s="121"/>
      <c r="P39" s="116"/>
      <c r="Q39" s="117"/>
      <c r="R39" s="72"/>
      <c r="S39" s="73"/>
      <c r="T39" s="68"/>
      <c r="U39" s="125">
        <f t="shared" si="0"/>
        <v>8000</v>
      </c>
      <c r="V39" s="128"/>
      <c r="W39" s="82"/>
      <c r="X39" s="132"/>
      <c r="Y39" s="133"/>
      <c r="Z39" s="136">
        <f t="shared" si="1"/>
        <v>0</v>
      </c>
      <c r="AA39" s="43">
        <f t="shared" si="2"/>
        <v>8000</v>
      </c>
      <c r="AB39" s="30">
        <f t="shared" si="3"/>
        <v>250000</v>
      </c>
      <c r="AC39" s="30">
        <f t="shared" si="4"/>
        <v>0</v>
      </c>
      <c r="AD39" s="30">
        <f t="shared" si="5"/>
        <v>0</v>
      </c>
      <c r="AE39" s="30">
        <f t="shared" si="6"/>
        <v>0</v>
      </c>
      <c r="AF39" s="24" t="s">
        <v>51</v>
      </c>
      <c r="AG39" s="25">
        <f t="shared" si="8"/>
        <v>1</v>
      </c>
      <c r="AH39" s="26">
        <f t="shared" si="9"/>
        <v>43000</v>
      </c>
      <c r="AI39" s="25">
        <f t="shared" si="10"/>
        <v>0</v>
      </c>
      <c r="AJ39" s="26">
        <f t="shared" si="11"/>
        <v>0</v>
      </c>
      <c r="AK39" s="25">
        <f t="shared" si="12"/>
        <v>1</v>
      </c>
      <c r="AL39" s="26">
        <f t="shared" si="13"/>
        <v>43000</v>
      </c>
    </row>
    <row r="40" spans="1:38" ht="23.15" customHeight="1">
      <c r="A40" s="35">
        <v>35</v>
      </c>
      <c r="B40" s="50" t="s">
        <v>196</v>
      </c>
      <c r="C40" s="50" t="s">
        <v>25</v>
      </c>
      <c r="D40" s="50" t="s">
        <v>55</v>
      </c>
      <c r="E40" s="50" t="s">
        <v>163</v>
      </c>
      <c r="F40" s="58" t="s">
        <v>172</v>
      </c>
      <c r="G40" s="77"/>
      <c r="H40" s="49" t="s">
        <v>160</v>
      </c>
      <c r="I40" s="49"/>
      <c r="J40" s="53"/>
      <c r="K40" s="64"/>
      <c r="L40" s="115"/>
      <c r="M40" s="116"/>
      <c r="N40" s="117"/>
      <c r="O40" s="121">
        <v>270000</v>
      </c>
      <c r="P40" s="116"/>
      <c r="Q40" s="117"/>
      <c r="R40" s="72"/>
      <c r="S40" s="73"/>
      <c r="T40" s="68"/>
      <c r="U40" s="125">
        <f t="shared" si="0"/>
        <v>8000</v>
      </c>
      <c r="V40" s="128"/>
      <c r="W40" s="82"/>
      <c r="X40" s="132"/>
      <c r="Y40" s="133"/>
      <c r="Z40" s="136">
        <f t="shared" si="1"/>
        <v>0</v>
      </c>
      <c r="AA40" s="43">
        <f t="shared" si="2"/>
        <v>8000</v>
      </c>
      <c r="AB40" s="30">
        <f t="shared" si="3"/>
        <v>0</v>
      </c>
      <c r="AC40" s="30">
        <f t="shared" si="4"/>
        <v>0</v>
      </c>
      <c r="AD40" s="30">
        <f t="shared" si="5"/>
        <v>270000</v>
      </c>
      <c r="AE40" s="30">
        <f t="shared" si="6"/>
        <v>0</v>
      </c>
      <c r="AF40" s="24" t="s">
        <v>52</v>
      </c>
      <c r="AG40" s="25">
        <f t="shared" si="8"/>
        <v>1</v>
      </c>
      <c r="AH40" s="26">
        <f t="shared" si="9"/>
        <v>22000</v>
      </c>
      <c r="AI40" s="25">
        <f t="shared" si="10"/>
        <v>0</v>
      </c>
      <c r="AJ40" s="26">
        <f t="shared" si="11"/>
        <v>0</v>
      </c>
      <c r="AK40" s="25">
        <f t="shared" si="12"/>
        <v>1</v>
      </c>
      <c r="AL40" s="26">
        <f t="shared" si="13"/>
        <v>22000</v>
      </c>
    </row>
    <row r="41" spans="1:38" ht="23.15" customHeight="1">
      <c r="A41" s="35">
        <v>36</v>
      </c>
      <c r="B41" s="50" t="s">
        <v>197</v>
      </c>
      <c r="C41" s="50" t="s">
        <v>25</v>
      </c>
      <c r="D41" s="50" t="s">
        <v>56</v>
      </c>
      <c r="E41" s="50" t="s">
        <v>163</v>
      </c>
      <c r="F41" s="58" t="s">
        <v>172</v>
      </c>
      <c r="G41" s="77" t="s">
        <v>160</v>
      </c>
      <c r="H41" s="49" t="s">
        <v>160</v>
      </c>
      <c r="I41" s="49"/>
      <c r="J41" s="53"/>
      <c r="K41" s="64"/>
      <c r="L41" s="115">
        <v>845815</v>
      </c>
      <c r="M41" s="116"/>
      <c r="N41" s="117"/>
      <c r="O41" s="121"/>
      <c r="P41" s="116"/>
      <c r="Q41" s="117"/>
      <c r="R41" s="72"/>
      <c r="S41" s="73"/>
      <c r="T41" s="68"/>
      <c r="U41" s="125">
        <f t="shared" si="0"/>
        <v>27000</v>
      </c>
      <c r="V41" s="128"/>
      <c r="W41" s="82"/>
      <c r="X41" s="132"/>
      <c r="Y41" s="133"/>
      <c r="Z41" s="136">
        <f t="shared" si="1"/>
        <v>0</v>
      </c>
      <c r="AA41" s="43">
        <f t="shared" si="2"/>
        <v>27000</v>
      </c>
      <c r="AB41" s="30">
        <f t="shared" si="3"/>
        <v>845815</v>
      </c>
      <c r="AC41" s="30">
        <f t="shared" si="4"/>
        <v>0</v>
      </c>
      <c r="AD41" s="30">
        <f t="shared" si="5"/>
        <v>0</v>
      </c>
      <c r="AE41" s="30">
        <f t="shared" si="6"/>
        <v>0</v>
      </c>
      <c r="AF41" s="24" t="s">
        <v>53</v>
      </c>
      <c r="AG41" s="25">
        <f t="shared" si="8"/>
        <v>1</v>
      </c>
      <c r="AH41" s="26">
        <f t="shared" si="9"/>
        <v>7000</v>
      </c>
      <c r="AI41" s="25">
        <f t="shared" si="10"/>
        <v>0</v>
      </c>
      <c r="AJ41" s="26">
        <f t="shared" si="11"/>
        <v>0</v>
      </c>
      <c r="AK41" s="25">
        <f t="shared" si="12"/>
        <v>1</v>
      </c>
      <c r="AL41" s="26">
        <f t="shared" si="13"/>
        <v>7000</v>
      </c>
    </row>
    <row r="42" spans="1:38" ht="23.15" customHeight="1">
      <c r="A42" s="35">
        <v>37</v>
      </c>
      <c r="B42" s="50" t="s">
        <v>221</v>
      </c>
      <c r="C42" s="50" t="s">
        <v>32</v>
      </c>
      <c r="D42" s="50" t="s">
        <v>57</v>
      </c>
      <c r="E42" s="50" t="s">
        <v>163</v>
      </c>
      <c r="F42" s="58" t="s">
        <v>172</v>
      </c>
      <c r="G42" s="77"/>
      <c r="H42" s="49" t="s">
        <v>160</v>
      </c>
      <c r="I42" s="49"/>
      <c r="J42" s="53"/>
      <c r="K42" s="64"/>
      <c r="L42" s="115"/>
      <c r="M42" s="116"/>
      <c r="N42" s="117"/>
      <c r="O42" s="121">
        <v>845815</v>
      </c>
      <c r="P42" s="116"/>
      <c r="Q42" s="117"/>
      <c r="R42" s="72"/>
      <c r="S42" s="73"/>
      <c r="T42" s="68"/>
      <c r="U42" s="125">
        <f t="shared" si="0"/>
        <v>27000</v>
      </c>
      <c r="V42" s="128">
        <v>50</v>
      </c>
      <c r="W42" s="82" t="s">
        <v>264</v>
      </c>
      <c r="X42" s="132">
        <v>1000000</v>
      </c>
      <c r="Y42" s="133">
        <v>800000</v>
      </c>
      <c r="Z42" s="136">
        <f t="shared" si="1"/>
        <v>900000</v>
      </c>
      <c r="AA42" s="43">
        <f t="shared" si="2"/>
        <v>927000</v>
      </c>
      <c r="AB42" s="30">
        <f t="shared" si="3"/>
        <v>0</v>
      </c>
      <c r="AC42" s="30">
        <f t="shared" si="4"/>
        <v>0</v>
      </c>
      <c r="AD42" s="30">
        <f t="shared" si="5"/>
        <v>845815</v>
      </c>
      <c r="AE42" s="30">
        <f t="shared" si="6"/>
        <v>0</v>
      </c>
      <c r="AF42" s="24" t="s">
        <v>54</v>
      </c>
      <c r="AG42" s="25">
        <f t="shared" si="8"/>
        <v>1</v>
      </c>
      <c r="AH42" s="26">
        <f t="shared" si="9"/>
        <v>8000</v>
      </c>
      <c r="AI42" s="25">
        <f t="shared" si="10"/>
        <v>0</v>
      </c>
      <c r="AJ42" s="26">
        <f t="shared" si="11"/>
        <v>0</v>
      </c>
      <c r="AK42" s="25">
        <f t="shared" si="12"/>
        <v>1</v>
      </c>
      <c r="AL42" s="26">
        <f t="shared" si="13"/>
        <v>8000</v>
      </c>
    </row>
    <row r="43" spans="1:38" ht="23.15" customHeight="1">
      <c r="A43" s="35">
        <v>38</v>
      </c>
      <c r="B43" s="50" t="s">
        <v>222</v>
      </c>
      <c r="C43" s="50" t="s">
        <v>32</v>
      </c>
      <c r="D43" s="50" t="s">
        <v>58</v>
      </c>
      <c r="E43" s="50" t="s">
        <v>163</v>
      </c>
      <c r="F43" s="58" t="s">
        <v>172</v>
      </c>
      <c r="G43" s="77"/>
      <c r="H43" s="49"/>
      <c r="I43" s="49" t="s">
        <v>160</v>
      </c>
      <c r="J43" s="53"/>
      <c r="K43" s="64"/>
      <c r="L43" s="115"/>
      <c r="M43" s="116"/>
      <c r="N43" s="117"/>
      <c r="O43" s="121"/>
      <c r="P43" s="116">
        <v>422910</v>
      </c>
      <c r="Q43" s="117">
        <v>422905</v>
      </c>
      <c r="R43" s="72"/>
      <c r="S43" s="73"/>
      <c r="T43" s="68"/>
      <c r="U43" s="125">
        <f t="shared" si="0"/>
        <v>154000</v>
      </c>
      <c r="V43" s="128">
        <v>30</v>
      </c>
      <c r="W43" s="82" t="s">
        <v>264</v>
      </c>
      <c r="X43" s="132">
        <v>600000</v>
      </c>
      <c r="Y43" s="133">
        <v>600000</v>
      </c>
      <c r="Z43" s="136">
        <f t="shared" si="1"/>
        <v>540000</v>
      </c>
      <c r="AA43" s="43">
        <f t="shared" si="2"/>
        <v>694000</v>
      </c>
      <c r="AB43" s="30">
        <f t="shared" si="3"/>
        <v>0</v>
      </c>
      <c r="AC43" s="30">
        <f t="shared" si="4"/>
        <v>4765154.9295774652</v>
      </c>
      <c r="AD43" s="30">
        <f t="shared" si="5"/>
        <v>0</v>
      </c>
      <c r="AE43" s="30">
        <f t="shared" si="6"/>
        <v>4765154.9295774652</v>
      </c>
      <c r="AF43" s="24" t="s">
        <v>55</v>
      </c>
      <c r="AG43" s="25">
        <f t="shared" si="8"/>
        <v>1</v>
      </c>
      <c r="AH43" s="26">
        <f t="shared" si="9"/>
        <v>8000</v>
      </c>
      <c r="AI43" s="25">
        <f t="shared" si="10"/>
        <v>0</v>
      </c>
      <c r="AJ43" s="26">
        <f t="shared" si="11"/>
        <v>0</v>
      </c>
      <c r="AK43" s="25">
        <f t="shared" si="12"/>
        <v>1</v>
      </c>
      <c r="AL43" s="26">
        <f t="shared" si="13"/>
        <v>8000</v>
      </c>
    </row>
    <row r="44" spans="1:38" ht="23.15" customHeight="1">
      <c r="A44" s="35">
        <v>39</v>
      </c>
      <c r="B44" s="50" t="s">
        <v>198</v>
      </c>
      <c r="C44" s="50" t="s">
        <v>32</v>
      </c>
      <c r="D44" s="50" t="s">
        <v>114</v>
      </c>
      <c r="E44" s="50" t="s">
        <v>163</v>
      </c>
      <c r="F44" s="58" t="s">
        <v>172</v>
      </c>
      <c r="G44" s="77"/>
      <c r="H44" s="49"/>
      <c r="I44" s="49"/>
      <c r="J44" s="53"/>
      <c r="K44" s="64" t="s">
        <v>160</v>
      </c>
      <c r="L44" s="115"/>
      <c r="M44" s="116"/>
      <c r="N44" s="117"/>
      <c r="O44" s="121"/>
      <c r="P44" s="116">
        <v>422910</v>
      </c>
      <c r="Q44" s="117">
        <v>422905</v>
      </c>
      <c r="R44" s="72"/>
      <c r="S44" s="73"/>
      <c r="T44" s="68"/>
      <c r="U44" s="125">
        <f t="shared" si="0"/>
        <v>77000</v>
      </c>
      <c r="V44" s="128">
        <v>10</v>
      </c>
      <c r="W44" s="82" t="s">
        <v>265</v>
      </c>
      <c r="X44" s="132"/>
      <c r="Y44" s="133"/>
      <c r="Z44" s="136">
        <f t="shared" si="1"/>
        <v>0</v>
      </c>
      <c r="AA44" s="43">
        <f t="shared" si="2"/>
        <v>77000</v>
      </c>
      <c r="AB44" s="30">
        <f t="shared" si="3"/>
        <v>0</v>
      </c>
      <c r="AC44" s="30">
        <f t="shared" si="4"/>
        <v>4765154.9295774652</v>
      </c>
      <c r="AD44" s="30">
        <f t="shared" si="5"/>
        <v>0</v>
      </c>
      <c r="AE44" s="30">
        <f t="shared" si="6"/>
        <v>4765154.9295774652</v>
      </c>
      <c r="AF44" s="27" t="s">
        <v>56</v>
      </c>
      <c r="AG44" s="28">
        <f t="shared" si="8"/>
        <v>1</v>
      </c>
      <c r="AH44" s="29">
        <f t="shared" si="9"/>
        <v>27000</v>
      </c>
      <c r="AI44" s="28">
        <f t="shared" si="10"/>
        <v>0</v>
      </c>
      <c r="AJ44" s="29">
        <f t="shared" si="11"/>
        <v>0</v>
      </c>
      <c r="AK44" s="28">
        <f t="shared" si="12"/>
        <v>1</v>
      </c>
      <c r="AL44" s="29">
        <f t="shared" si="13"/>
        <v>27000</v>
      </c>
    </row>
    <row r="45" spans="1:38" ht="23.15" customHeight="1">
      <c r="A45" s="35">
        <v>40</v>
      </c>
      <c r="B45" s="50" t="s">
        <v>199</v>
      </c>
      <c r="C45" s="50" t="s">
        <v>32</v>
      </c>
      <c r="D45" s="50" t="s">
        <v>59</v>
      </c>
      <c r="E45" s="50" t="s">
        <v>163</v>
      </c>
      <c r="F45" s="58" t="s">
        <v>172</v>
      </c>
      <c r="G45" s="77" t="s">
        <v>160</v>
      </c>
      <c r="H45" s="49" t="s">
        <v>160</v>
      </c>
      <c r="I45" s="49"/>
      <c r="J45" s="53"/>
      <c r="K45" s="64"/>
      <c r="L45" s="115">
        <v>845815</v>
      </c>
      <c r="M45" s="116"/>
      <c r="N45" s="117"/>
      <c r="O45" s="121"/>
      <c r="P45" s="116"/>
      <c r="Q45" s="117"/>
      <c r="R45" s="72"/>
      <c r="S45" s="73"/>
      <c r="T45" s="68"/>
      <c r="U45" s="125">
        <f t="shared" si="0"/>
        <v>27000</v>
      </c>
      <c r="V45" s="128">
        <v>10</v>
      </c>
      <c r="W45" s="82" t="s">
        <v>265</v>
      </c>
      <c r="X45" s="132"/>
      <c r="Y45" s="133"/>
      <c r="Z45" s="136">
        <f t="shared" si="1"/>
        <v>0</v>
      </c>
      <c r="AA45" s="43">
        <f t="shared" si="2"/>
        <v>27000</v>
      </c>
      <c r="AB45" s="30">
        <f t="shared" si="3"/>
        <v>845815</v>
      </c>
      <c r="AC45" s="30">
        <f t="shared" si="4"/>
        <v>0</v>
      </c>
      <c r="AD45" s="30">
        <f t="shared" si="5"/>
        <v>0</v>
      </c>
      <c r="AE45" s="30">
        <f t="shared" si="6"/>
        <v>0</v>
      </c>
      <c r="AF45" s="21" t="s">
        <v>57</v>
      </c>
      <c r="AG45" s="22">
        <f t="shared" si="8"/>
        <v>1</v>
      </c>
      <c r="AH45" s="23">
        <f t="shared" si="9"/>
        <v>27000</v>
      </c>
      <c r="AI45" s="22">
        <f t="shared" si="10"/>
        <v>1</v>
      </c>
      <c r="AJ45" s="23">
        <f t="shared" si="11"/>
        <v>900000</v>
      </c>
      <c r="AK45" s="22">
        <f t="shared" si="12"/>
        <v>1</v>
      </c>
      <c r="AL45" s="23">
        <f t="shared" si="13"/>
        <v>927000</v>
      </c>
    </row>
    <row r="46" spans="1:38" ht="23.15" customHeight="1">
      <c r="A46" s="35">
        <v>41</v>
      </c>
      <c r="B46" s="50" t="s">
        <v>223</v>
      </c>
      <c r="C46" s="50" t="s">
        <v>32</v>
      </c>
      <c r="D46" s="50" t="s">
        <v>113</v>
      </c>
      <c r="E46" s="50" t="s">
        <v>163</v>
      </c>
      <c r="F46" s="58" t="s">
        <v>172</v>
      </c>
      <c r="G46" s="77"/>
      <c r="H46" s="49" t="s">
        <v>160</v>
      </c>
      <c r="I46" s="49"/>
      <c r="J46" s="53"/>
      <c r="K46" s="64"/>
      <c r="L46" s="115"/>
      <c r="M46" s="116"/>
      <c r="N46" s="117"/>
      <c r="O46" s="121">
        <v>845815</v>
      </c>
      <c r="P46" s="116"/>
      <c r="Q46" s="117"/>
      <c r="R46" s="72"/>
      <c r="S46" s="73"/>
      <c r="T46" s="68"/>
      <c r="U46" s="125">
        <f t="shared" si="0"/>
        <v>27000</v>
      </c>
      <c r="V46" s="128">
        <v>10</v>
      </c>
      <c r="W46" s="82" t="s">
        <v>265</v>
      </c>
      <c r="X46" s="132"/>
      <c r="Y46" s="133"/>
      <c r="Z46" s="136">
        <f t="shared" si="1"/>
        <v>0</v>
      </c>
      <c r="AA46" s="43">
        <f t="shared" si="2"/>
        <v>27000</v>
      </c>
      <c r="AB46" s="30">
        <f t="shared" si="3"/>
        <v>0</v>
      </c>
      <c r="AC46" s="30">
        <f t="shared" si="4"/>
        <v>0</v>
      </c>
      <c r="AD46" s="30">
        <f t="shared" si="5"/>
        <v>845815</v>
      </c>
      <c r="AE46" s="30">
        <f t="shared" si="6"/>
        <v>0</v>
      </c>
      <c r="AF46" s="24" t="s">
        <v>58</v>
      </c>
      <c r="AG46" s="25">
        <f t="shared" si="8"/>
        <v>1</v>
      </c>
      <c r="AH46" s="26">
        <f t="shared" si="9"/>
        <v>154000</v>
      </c>
      <c r="AI46" s="25">
        <f t="shared" si="10"/>
        <v>1</v>
      </c>
      <c r="AJ46" s="26">
        <f t="shared" si="11"/>
        <v>540000</v>
      </c>
      <c r="AK46" s="25">
        <f t="shared" si="12"/>
        <v>1</v>
      </c>
      <c r="AL46" s="26">
        <f t="shared" si="13"/>
        <v>694000</v>
      </c>
    </row>
    <row r="47" spans="1:38" ht="23.15" customHeight="1">
      <c r="A47" s="35">
        <v>42</v>
      </c>
      <c r="B47" s="50" t="s">
        <v>200</v>
      </c>
      <c r="C47" s="50" t="s">
        <v>32</v>
      </c>
      <c r="D47" s="50" t="s">
        <v>60</v>
      </c>
      <c r="E47" s="50" t="s">
        <v>163</v>
      </c>
      <c r="F47" s="58" t="s">
        <v>172</v>
      </c>
      <c r="G47" s="77" t="s">
        <v>160</v>
      </c>
      <c r="H47" s="49"/>
      <c r="I47" s="49" t="s">
        <v>160</v>
      </c>
      <c r="J47" s="53"/>
      <c r="K47" s="64"/>
      <c r="L47" s="115"/>
      <c r="M47" s="116">
        <v>80000</v>
      </c>
      <c r="N47" s="117">
        <v>80000</v>
      </c>
      <c r="O47" s="121"/>
      <c r="P47" s="116"/>
      <c r="Q47" s="117"/>
      <c r="R47" s="72"/>
      <c r="S47" s="73"/>
      <c r="T47" s="68"/>
      <c r="U47" s="125">
        <f t="shared" si="0"/>
        <v>29000</v>
      </c>
      <c r="V47" s="128"/>
      <c r="W47" s="82"/>
      <c r="X47" s="132"/>
      <c r="Y47" s="133"/>
      <c r="Z47" s="136">
        <f t="shared" si="1"/>
        <v>0</v>
      </c>
      <c r="AA47" s="43">
        <f t="shared" si="2"/>
        <v>29000</v>
      </c>
      <c r="AB47" s="30">
        <f t="shared" si="3"/>
        <v>0</v>
      </c>
      <c r="AC47" s="30">
        <f t="shared" si="4"/>
        <v>0</v>
      </c>
      <c r="AD47" s="30">
        <f t="shared" si="5"/>
        <v>0</v>
      </c>
      <c r="AE47" s="30">
        <f t="shared" si="6"/>
        <v>0</v>
      </c>
      <c r="AF47" s="24" t="s">
        <v>114</v>
      </c>
      <c r="AG47" s="25">
        <f t="shared" si="8"/>
        <v>1</v>
      </c>
      <c r="AH47" s="26">
        <f t="shared" si="9"/>
        <v>77000</v>
      </c>
      <c r="AI47" s="25">
        <f t="shared" si="10"/>
        <v>0</v>
      </c>
      <c r="AJ47" s="26">
        <f t="shared" si="11"/>
        <v>0</v>
      </c>
      <c r="AK47" s="25">
        <f t="shared" si="12"/>
        <v>1</v>
      </c>
      <c r="AL47" s="26">
        <f t="shared" si="13"/>
        <v>77000</v>
      </c>
    </row>
    <row r="48" spans="1:38" ht="23.15" customHeight="1">
      <c r="A48" s="35">
        <v>43</v>
      </c>
      <c r="B48" s="50" t="s">
        <v>201</v>
      </c>
      <c r="C48" s="50" t="s">
        <v>32</v>
      </c>
      <c r="D48" s="50" t="s">
        <v>61</v>
      </c>
      <c r="E48" s="50" t="s">
        <v>163</v>
      </c>
      <c r="F48" s="58" t="s">
        <v>172</v>
      </c>
      <c r="G48" s="77"/>
      <c r="H48" s="49"/>
      <c r="I48" s="49" t="s">
        <v>160</v>
      </c>
      <c r="J48" s="53"/>
      <c r="K48" s="64"/>
      <c r="L48" s="115"/>
      <c r="M48" s="116"/>
      <c r="N48" s="117"/>
      <c r="O48" s="121"/>
      <c r="P48" s="116">
        <v>80000</v>
      </c>
      <c r="Q48" s="117">
        <v>80000</v>
      </c>
      <c r="R48" s="72"/>
      <c r="S48" s="73"/>
      <c r="T48" s="68"/>
      <c r="U48" s="125">
        <f t="shared" si="0"/>
        <v>29000</v>
      </c>
      <c r="V48" s="128"/>
      <c r="W48" s="82"/>
      <c r="X48" s="132"/>
      <c r="Y48" s="133"/>
      <c r="Z48" s="136">
        <f t="shared" si="1"/>
        <v>0</v>
      </c>
      <c r="AA48" s="43">
        <f t="shared" si="2"/>
        <v>29000</v>
      </c>
      <c r="AB48" s="30">
        <f t="shared" si="3"/>
        <v>0</v>
      </c>
      <c r="AC48" s="30">
        <f t="shared" si="4"/>
        <v>901408.45070422534</v>
      </c>
      <c r="AD48" s="30">
        <f t="shared" si="5"/>
        <v>0</v>
      </c>
      <c r="AE48" s="30">
        <f t="shared" si="6"/>
        <v>901408.45070422534</v>
      </c>
      <c r="AF48" s="24" t="s">
        <v>59</v>
      </c>
      <c r="AG48" s="25">
        <f t="shared" si="8"/>
        <v>1</v>
      </c>
      <c r="AH48" s="26">
        <f t="shared" si="9"/>
        <v>27000</v>
      </c>
      <c r="AI48" s="25">
        <f t="shared" si="10"/>
        <v>0</v>
      </c>
      <c r="AJ48" s="26">
        <f t="shared" si="11"/>
        <v>0</v>
      </c>
      <c r="AK48" s="25">
        <f t="shared" si="12"/>
        <v>1</v>
      </c>
      <c r="AL48" s="26">
        <f t="shared" si="13"/>
        <v>27000</v>
      </c>
    </row>
    <row r="49" spans="1:39" ht="23.15" customHeight="1">
      <c r="A49" s="35">
        <v>44</v>
      </c>
      <c r="B49" s="50" t="s">
        <v>202</v>
      </c>
      <c r="C49" s="50" t="s">
        <v>32</v>
      </c>
      <c r="D49" s="50" t="s">
        <v>62</v>
      </c>
      <c r="E49" s="50" t="s">
        <v>163</v>
      </c>
      <c r="F49" s="58" t="s">
        <v>172</v>
      </c>
      <c r="G49" s="77" t="s">
        <v>160</v>
      </c>
      <c r="H49" s="49" t="s">
        <v>160</v>
      </c>
      <c r="I49" s="49"/>
      <c r="J49" s="53"/>
      <c r="K49" s="64"/>
      <c r="L49" s="115">
        <v>160000</v>
      </c>
      <c r="M49" s="116"/>
      <c r="N49" s="117"/>
      <c r="O49" s="121"/>
      <c r="P49" s="116"/>
      <c r="Q49" s="117"/>
      <c r="R49" s="72"/>
      <c r="S49" s="73"/>
      <c r="T49" s="68"/>
      <c r="U49" s="125">
        <f t="shared" si="0"/>
        <v>5000</v>
      </c>
      <c r="V49" s="128"/>
      <c r="W49" s="82"/>
      <c r="X49" s="132"/>
      <c r="Y49" s="133"/>
      <c r="Z49" s="136">
        <f t="shared" si="1"/>
        <v>0</v>
      </c>
      <c r="AA49" s="43">
        <f t="shared" si="2"/>
        <v>5000</v>
      </c>
      <c r="AB49" s="30">
        <f t="shared" si="3"/>
        <v>160000</v>
      </c>
      <c r="AC49" s="30">
        <f t="shared" si="4"/>
        <v>0</v>
      </c>
      <c r="AD49" s="30">
        <f t="shared" si="5"/>
        <v>0</v>
      </c>
      <c r="AE49" s="30">
        <f t="shared" si="6"/>
        <v>0</v>
      </c>
      <c r="AF49" s="24" t="s">
        <v>113</v>
      </c>
      <c r="AG49" s="25">
        <f t="shared" si="8"/>
        <v>1</v>
      </c>
      <c r="AH49" s="26">
        <f t="shared" si="9"/>
        <v>27000</v>
      </c>
      <c r="AI49" s="25">
        <f t="shared" si="10"/>
        <v>0</v>
      </c>
      <c r="AJ49" s="26">
        <f t="shared" si="11"/>
        <v>0</v>
      </c>
      <c r="AK49" s="25">
        <f t="shared" si="12"/>
        <v>1</v>
      </c>
      <c r="AL49" s="26">
        <f t="shared" si="13"/>
        <v>27000</v>
      </c>
    </row>
    <row r="50" spans="1:39" ht="23.15" customHeight="1">
      <c r="A50" s="35">
        <v>45</v>
      </c>
      <c r="B50" s="50" t="s">
        <v>203</v>
      </c>
      <c r="C50" s="50" t="s">
        <v>32</v>
      </c>
      <c r="D50" s="50" t="s">
        <v>115</v>
      </c>
      <c r="E50" s="50" t="s">
        <v>163</v>
      </c>
      <c r="F50" s="58" t="s">
        <v>172</v>
      </c>
      <c r="G50" s="77"/>
      <c r="H50" s="49" t="s">
        <v>160</v>
      </c>
      <c r="I50" s="49"/>
      <c r="J50" s="53"/>
      <c r="K50" s="64"/>
      <c r="L50" s="115"/>
      <c r="M50" s="116"/>
      <c r="N50" s="117"/>
      <c r="O50" s="121">
        <v>160000</v>
      </c>
      <c r="P50" s="116"/>
      <c r="Q50" s="117"/>
      <c r="R50" s="72"/>
      <c r="S50" s="73"/>
      <c r="T50" s="68"/>
      <c r="U50" s="125">
        <f t="shared" si="0"/>
        <v>5000</v>
      </c>
      <c r="V50" s="128"/>
      <c r="W50" s="82"/>
      <c r="X50" s="132"/>
      <c r="Y50" s="133"/>
      <c r="Z50" s="136">
        <f t="shared" si="1"/>
        <v>0</v>
      </c>
      <c r="AA50" s="43">
        <f t="shared" si="2"/>
        <v>5000</v>
      </c>
      <c r="AB50" s="30">
        <f t="shared" si="3"/>
        <v>0</v>
      </c>
      <c r="AC50" s="30">
        <f t="shared" si="4"/>
        <v>0</v>
      </c>
      <c r="AD50" s="30">
        <f t="shared" si="5"/>
        <v>160000</v>
      </c>
      <c r="AE50" s="30">
        <f t="shared" si="6"/>
        <v>0</v>
      </c>
      <c r="AF50" s="24" t="s">
        <v>60</v>
      </c>
      <c r="AG50" s="25">
        <f t="shared" si="8"/>
        <v>1</v>
      </c>
      <c r="AH50" s="26">
        <f t="shared" si="9"/>
        <v>29000</v>
      </c>
      <c r="AI50" s="25">
        <f t="shared" si="10"/>
        <v>0</v>
      </c>
      <c r="AJ50" s="26">
        <f t="shared" si="11"/>
        <v>0</v>
      </c>
      <c r="AK50" s="25">
        <f t="shared" si="12"/>
        <v>1</v>
      </c>
      <c r="AL50" s="26">
        <f t="shared" si="13"/>
        <v>29000</v>
      </c>
    </row>
    <row r="51" spans="1:39" ht="23.15" customHeight="1">
      <c r="A51" s="35">
        <v>46</v>
      </c>
      <c r="B51" s="50" t="s">
        <v>204</v>
      </c>
      <c r="C51" s="50" t="s">
        <v>32</v>
      </c>
      <c r="D51" s="50" t="s">
        <v>116</v>
      </c>
      <c r="E51" s="50" t="s">
        <v>163</v>
      </c>
      <c r="F51" s="58" t="s">
        <v>172</v>
      </c>
      <c r="G51" s="77" t="s">
        <v>160</v>
      </c>
      <c r="H51" s="49"/>
      <c r="I51" s="49" t="s">
        <v>160</v>
      </c>
      <c r="J51" s="53"/>
      <c r="K51" s="64"/>
      <c r="L51" s="115"/>
      <c r="M51" s="116">
        <v>80000</v>
      </c>
      <c r="N51" s="117">
        <v>80000</v>
      </c>
      <c r="O51" s="121"/>
      <c r="P51" s="116"/>
      <c r="Q51" s="117"/>
      <c r="R51" s="72"/>
      <c r="S51" s="73"/>
      <c r="T51" s="68"/>
      <c r="U51" s="125">
        <f t="shared" si="0"/>
        <v>29000</v>
      </c>
      <c r="V51" s="128"/>
      <c r="W51" s="82"/>
      <c r="X51" s="132"/>
      <c r="Y51" s="133"/>
      <c r="Z51" s="136">
        <f t="shared" si="1"/>
        <v>0</v>
      </c>
      <c r="AA51" s="43">
        <f t="shared" si="2"/>
        <v>29000</v>
      </c>
      <c r="AB51" s="30">
        <f t="shared" si="3"/>
        <v>0</v>
      </c>
      <c r="AC51" s="30">
        <f t="shared" si="4"/>
        <v>0</v>
      </c>
      <c r="AD51" s="30">
        <f t="shared" si="5"/>
        <v>0</v>
      </c>
      <c r="AE51" s="30">
        <f t="shared" si="6"/>
        <v>0</v>
      </c>
      <c r="AF51" s="24" t="s">
        <v>61</v>
      </c>
      <c r="AG51" s="25">
        <f t="shared" si="8"/>
        <v>1</v>
      </c>
      <c r="AH51" s="26">
        <f t="shared" si="9"/>
        <v>29000</v>
      </c>
      <c r="AI51" s="25">
        <f t="shared" si="10"/>
        <v>0</v>
      </c>
      <c r="AJ51" s="26">
        <f t="shared" si="11"/>
        <v>0</v>
      </c>
      <c r="AK51" s="25">
        <f t="shared" si="12"/>
        <v>1</v>
      </c>
      <c r="AL51" s="26">
        <f t="shared" si="13"/>
        <v>29000</v>
      </c>
    </row>
    <row r="52" spans="1:39" ht="23.15" customHeight="1">
      <c r="A52" s="35">
        <v>47</v>
      </c>
      <c r="B52" s="50" t="s">
        <v>205</v>
      </c>
      <c r="C52" s="50" t="s">
        <v>32</v>
      </c>
      <c r="D52" s="50" t="s">
        <v>117</v>
      </c>
      <c r="E52" s="50" t="s">
        <v>163</v>
      </c>
      <c r="F52" s="58" t="s">
        <v>172</v>
      </c>
      <c r="G52" s="77"/>
      <c r="H52" s="49"/>
      <c r="I52" s="49"/>
      <c r="J52" s="53" t="s">
        <v>160</v>
      </c>
      <c r="K52" s="64"/>
      <c r="L52" s="115"/>
      <c r="M52" s="116"/>
      <c r="N52" s="117"/>
      <c r="O52" s="121"/>
      <c r="P52" s="116">
        <v>80000</v>
      </c>
      <c r="Q52" s="117">
        <v>80000</v>
      </c>
      <c r="R52" s="72"/>
      <c r="S52" s="73"/>
      <c r="T52" s="68"/>
      <c r="U52" s="125">
        <f t="shared" si="0"/>
        <v>29000</v>
      </c>
      <c r="V52" s="128"/>
      <c r="W52" s="82"/>
      <c r="X52" s="132"/>
      <c r="Y52" s="133"/>
      <c r="Z52" s="136">
        <f t="shared" si="1"/>
        <v>0</v>
      </c>
      <c r="AA52" s="43">
        <f t="shared" si="2"/>
        <v>29000</v>
      </c>
      <c r="AB52" s="30">
        <f t="shared" si="3"/>
        <v>0</v>
      </c>
      <c r="AC52" s="30">
        <f t="shared" si="4"/>
        <v>901408.45070422534</v>
      </c>
      <c r="AD52" s="30">
        <f t="shared" si="5"/>
        <v>0</v>
      </c>
      <c r="AE52" s="30">
        <f t="shared" si="6"/>
        <v>901408.45070422534</v>
      </c>
      <c r="AF52" s="24" t="s">
        <v>62</v>
      </c>
      <c r="AG52" s="25">
        <f t="shared" si="8"/>
        <v>1</v>
      </c>
      <c r="AH52" s="26">
        <f t="shared" si="9"/>
        <v>5000</v>
      </c>
      <c r="AI52" s="25">
        <f t="shared" si="10"/>
        <v>0</v>
      </c>
      <c r="AJ52" s="26">
        <f t="shared" si="11"/>
        <v>0</v>
      </c>
      <c r="AK52" s="25">
        <f t="shared" si="12"/>
        <v>1</v>
      </c>
      <c r="AL52" s="26">
        <f t="shared" si="13"/>
        <v>5000</v>
      </c>
    </row>
    <row r="53" spans="1:39" ht="23.15" customHeight="1">
      <c r="A53" s="35">
        <v>48</v>
      </c>
      <c r="B53" s="50" t="s">
        <v>206</v>
      </c>
      <c r="C53" s="50" t="s">
        <v>32</v>
      </c>
      <c r="D53" s="50" t="s">
        <v>118</v>
      </c>
      <c r="E53" s="50" t="s">
        <v>163</v>
      </c>
      <c r="F53" s="58" t="s">
        <v>172</v>
      </c>
      <c r="G53" s="77"/>
      <c r="H53" s="49" t="s">
        <v>160</v>
      </c>
      <c r="I53" s="49"/>
      <c r="J53" s="53"/>
      <c r="K53" s="64"/>
      <c r="L53" s="115"/>
      <c r="M53" s="116"/>
      <c r="N53" s="117"/>
      <c r="O53" s="121">
        <v>160000</v>
      </c>
      <c r="P53" s="116"/>
      <c r="Q53" s="117"/>
      <c r="R53" s="72"/>
      <c r="S53" s="73"/>
      <c r="T53" s="68"/>
      <c r="U53" s="125">
        <f t="shared" si="0"/>
        <v>5000</v>
      </c>
      <c r="V53" s="128"/>
      <c r="W53" s="82"/>
      <c r="X53" s="132"/>
      <c r="Y53" s="133"/>
      <c r="Z53" s="136">
        <f t="shared" si="1"/>
        <v>0</v>
      </c>
      <c r="AA53" s="43">
        <f t="shared" si="2"/>
        <v>5000</v>
      </c>
      <c r="AB53" s="30">
        <f t="shared" si="3"/>
        <v>0</v>
      </c>
      <c r="AC53" s="30">
        <f t="shared" si="4"/>
        <v>0</v>
      </c>
      <c r="AD53" s="30">
        <f t="shared" si="5"/>
        <v>160000</v>
      </c>
      <c r="AE53" s="30">
        <f t="shared" si="6"/>
        <v>0</v>
      </c>
      <c r="AF53" s="24" t="s">
        <v>115</v>
      </c>
      <c r="AG53" s="25">
        <f t="shared" si="8"/>
        <v>1</v>
      </c>
      <c r="AH53" s="26">
        <f t="shared" si="9"/>
        <v>5000</v>
      </c>
      <c r="AI53" s="25">
        <f t="shared" si="10"/>
        <v>0</v>
      </c>
      <c r="AJ53" s="26">
        <f t="shared" si="11"/>
        <v>0</v>
      </c>
      <c r="AK53" s="25">
        <f t="shared" si="12"/>
        <v>1</v>
      </c>
      <c r="AL53" s="26">
        <f t="shared" si="13"/>
        <v>5000</v>
      </c>
    </row>
    <row r="54" spans="1:39" ht="23.15" customHeight="1">
      <c r="A54" s="35">
        <v>49</v>
      </c>
      <c r="B54" s="50" t="s">
        <v>207</v>
      </c>
      <c r="C54" s="50" t="s">
        <v>32</v>
      </c>
      <c r="D54" s="50" t="s">
        <v>119</v>
      </c>
      <c r="E54" s="50" t="s">
        <v>163</v>
      </c>
      <c r="F54" s="58" t="s">
        <v>172</v>
      </c>
      <c r="G54" s="77"/>
      <c r="H54" s="49"/>
      <c r="I54" s="49"/>
      <c r="J54" s="53"/>
      <c r="K54" s="64" t="s">
        <v>160</v>
      </c>
      <c r="L54" s="115"/>
      <c r="M54" s="116"/>
      <c r="N54" s="117"/>
      <c r="O54" s="121"/>
      <c r="P54" s="116">
        <v>80000</v>
      </c>
      <c r="Q54" s="117">
        <v>80000</v>
      </c>
      <c r="R54" s="72"/>
      <c r="S54" s="73"/>
      <c r="T54" s="68"/>
      <c r="U54" s="125">
        <f t="shared" si="0"/>
        <v>14000</v>
      </c>
      <c r="V54" s="128"/>
      <c r="W54" s="82"/>
      <c r="X54" s="132"/>
      <c r="Y54" s="133"/>
      <c r="Z54" s="136">
        <f t="shared" si="1"/>
        <v>0</v>
      </c>
      <c r="AA54" s="43">
        <f t="shared" si="2"/>
        <v>14000</v>
      </c>
      <c r="AB54" s="30">
        <f t="shared" si="3"/>
        <v>0</v>
      </c>
      <c r="AC54" s="30">
        <f t="shared" si="4"/>
        <v>901408.45070422534</v>
      </c>
      <c r="AD54" s="30">
        <f t="shared" si="5"/>
        <v>0</v>
      </c>
      <c r="AE54" s="30">
        <f t="shared" si="6"/>
        <v>901408.45070422534</v>
      </c>
      <c r="AF54" s="24" t="s">
        <v>116</v>
      </c>
      <c r="AG54" s="25">
        <f t="shared" si="8"/>
        <v>1</v>
      </c>
      <c r="AH54" s="26">
        <f t="shared" si="9"/>
        <v>29000</v>
      </c>
      <c r="AI54" s="25">
        <f t="shared" si="10"/>
        <v>0</v>
      </c>
      <c r="AJ54" s="26">
        <f t="shared" si="11"/>
        <v>0</v>
      </c>
      <c r="AK54" s="25">
        <f t="shared" si="12"/>
        <v>1</v>
      </c>
      <c r="AL54" s="26">
        <f t="shared" si="13"/>
        <v>29000</v>
      </c>
    </row>
    <row r="55" spans="1:39" ht="23.15" customHeight="1">
      <c r="A55" s="35">
        <v>50</v>
      </c>
      <c r="B55" s="50" t="s">
        <v>224</v>
      </c>
      <c r="C55" s="50" t="s">
        <v>32</v>
      </c>
      <c r="D55" s="50" t="s">
        <v>63</v>
      </c>
      <c r="E55" s="50" t="s">
        <v>163</v>
      </c>
      <c r="F55" s="58" t="s">
        <v>172</v>
      </c>
      <c r="G55" s="77" t="s">
        <v>160</v>
      </c>
      <c r="H55" s="49"/>
      <c r="I55" s="49" t="s">
        <v>160</v>
      </c>
      <c r="J55" s="53"/>
      <c r="K55" s="64"/>
      <c r="L55" s="115"/>
      <c r="M55" s="116">
        <v>33333</v>
      </c>
      <c r="N55" s="117">
        <v>80000</v>
      </c>
      <c r="O55" s="121"/>
      <c r="P55" s="116"/>
      <c r="Q55" s="117"/>
      <c r="R55" s="72">
        <v>100</v>
      </c>
      <c r="S55" s="73">
        <v>25</v>
      </c>
      <c r="T55" s="68"/>
      <c r="U55" s="125">
        <f t="shared" si="0"/>
        <v>5000</v>
      </c>
      <c r="V55" s="128"/>
      <c r="W55" s="82"/>
      <c r="X55" s="132"/>
      <c r="Y55" s="133"/>
      <c r="Z55" s="136">
        <f t="shared" si="1"/>
        <v>0</v>
      </c>
      <c r="AA55" s="43">
        <f t="shared" si="2"/>
        <v>5000</v>
      </c>
      <c r="AB55" s="30">
        <f t="shared" si="3"/>
        <v>0</v>
      </c>
      <c r="AC55" s="30">
        <f t="shared" si="4"/>
        <v>159623.94366197183</v>
      </c>
      <c r="AD55" s="30">
        <f t="shared" si="5"/>
        <v>0</v>
      </c>
      <c r="AE55" s="30">
        <f t="shared" si="6"/>
        <v>0</v>
      </c>
      <c r="AF55" s="24" t="s">
        <v>117</v>
      </c>
      <c r="AG55" s="25">
        <f t="shared" si="8"/>
        <v>1</v>
      </c>
      <c r="AH55" s="26">
        <f t="shared" si="9"/>
        <v>29000</v>
      </c>
      <c r="AI55" s="25">
        <f t="shared" si="10"/>
        <v>0</v>
      </c>
      <c r="AJ55" s="26">
        <f t="shared" si="11"/>
        <v>0</v>
      </c>
      <c r="AK55" s="25">
        <f t="shared" si="12"/>
        <v>1</v>
      </c>
      <c r="AL55" s="26">
        <f t="shared" si="13"/>
        <v>29000</v>
      </c>
    </row>
    <row r="56" spans="1:39" ht="23.15" customHeight="1">
      <c r="A56" s="35">
        <v>51</v>
      </c>
      <c r="B56" s="50" t="s">
        <v>224</v>
      </c>
      <c r="C56" s="50" t="s">
        <v>32</v>
      </c>
      <c r="D56" s="50" t="s">
        <v>64</v>
      </c>
      <c r="E56" s="50" t="s">
        <v>163</v>
      </c>
      <c r="F56" s="58" t="s">
        <v>172</v>
      </c>
      <c r="G56" s="77" t="s">
        <v>160</v>
      </c>
      <c r="H56" s="49"/>
      <c r="I56" s="49" t="s">
        <v>160</v>
      </c>
      <c r="J56" s="53"/>
      <c r="K56" s="64"/>
      <c r="L56" s="115"/>
      <c r="M56" s="116">
        <v>33333</v>
      </c>
      <c r="N56" s="117">
        <v>80000</v>
      </c>
      <c r="O56" s="121"/>
      <c r="P56" s="116"/>
      <c r="Q56" s="117"/>
      <c r="R56" s="72">
        <v>100</v>
      </c>
      <c r="S56" s="73">
        <v>75</v>
      </c>
      <c r="T56" s="68"/>
      <c r="U56" s="125">
        <f t="shared" si="0"/>
        <v>15000</v>
      </c>
      <c r="V56" s="128"/>
      <c r="W56" s="82"/>
      <c r="X56" s="132"/>
      <c r="Y56" s="133"/>
      <c r="Z56" s="136">
        <f t="shared" si="1"/>
        <v>0</v>
      </c>
      <c r="AA56" s="43">
        <f t="shared" si="2"/>
        <v>15000</v>
      </c>
      <c r="AB56" s="30">
        <f t="shared" si="3"/>
        <v>0</v>
      </c>
      <c r="AC56" s="30">
        <f t="shared" si="4"/>
        <v>478871.8309859155</v>
      </c>
      <c r="AD56" s="30">
        <f t="shared" si="5"/>
        <v>0</v>
      </c>
      <c r="AE56" s="88">
        <f t="shared" si="6"/>
        <v>0</v>
      </c>
      <c r="AF56" s="8" t="s">
        <v>261</v>
      </c>
      <c r="AG56" s="89">
        <f t="shared" si="8"/>
        <v>0</v>
      </c>
      <c r="AH56" s="89">
        <f t="shared" si="9"/>
        <v>0</v>
      </c>
      <c r="AI56" s="90">
        <f t="shared" si="10"/>
        <v>0</v>
      </c>
      <c r="AJ56" s="90">
        <f t="shared" si="11"/>
        <v>0</v>
      </c>
      <c r="AK56" s="8">
        <f t="shared" si="12"/>
        <v>0</v>
      </c>
      <c r="AL56" s="89">
        <f t="shared" si="13"/>
        <v>0</v>
      </c>
      <c r="AM56" s="91"/>
    </row>
    <row r="57" spans="1:39" ht="23.15" customHeight="1">
      <c r="A57" s="35">
        <v>52</v>
      </c>
      <c r="B57" s="50" t="s">
        <v>225</v>
      </c>
      <c r="C57" s="50" t="s">
        <v>32</v>
      </c>
      <c r="D57" s="50" t="s">
        <v>65</v>
      </c>
      <c r="E57" s="50" t="s">
        <v>163</v>
      </c>
      <c r="F57" s="58" t="s">
        <v>172</v>
      </c>
      <c r="G57" s="77"/>
      <c r="H57" s="49"/>
      <c r="I57" s="49"/>
      <c r="J57" s="53" t="s">
        <v>160</v>
      </c>
      <c r="K57" s="64"/>
      <c r="L57" s="115"/>
      <c r="M57" s="116"/>
      <c r="N57" s="117"/>
      <c r="O57" s="121"/>
      <c r="P57" s="116">
        <v>33333</v>
      </c>
      <c r="Q57" s="117">
        <v>80000</v>
      </c>
      <c r="R57" s="72"/>
      <c r="S57" s="73"/>
      <c r="T57" s="68"/>
      <c r="U57" s="125">
        <f t="shared" si="0"/>
        <v>20000</v>
      </c>
      <c r="V57" s="128"/>
      <c r="W57" s="82"/>
      <c r="X57" s="132"/>
      <c r="Y57" s="133"/>
      <c r="Z57" s="136">
        <f t="shared" si="1"/>
        <v>0</v>
      </c>
      <c r="AA57" s="43">
        <f t="shared" si="2"/>
        <v>20000</v>
      </c>
      <c r="AB57" s="30">
        <f t="shared" si="3"/>
        <v>0</v>
      </c>
      <c r="AC57" s="30">
        <f t="shared" si="4"/>
        <v>638495.77464788733</v>
      </c>
      <c r="AD57" s="30">
        <f t="shared" si="5"/>
        <v>0</v>
      </c>
      <c r="AE57" s="30">
        <f t="shared" si="6"/>
        <v>638495.77464788733</v>
      </c>
      <c r="AF57" s="24" t="s">
        <v>118</v>
      </c>
      <c r="AG57" s="25">
        <f t="shared" si="8"/>
        <v>1</v>
      </c>
      <c r="AH57" s="26">
        <f t="shared" si="9"/>
        <v>5000</v>
      </c>
      <c r="AI57" s="25">
        <f t="shared" si="10"/>
        <v>0</v>
      </c>
      <c r="AJ57" s="26">
        <f t="shared" si="11"/>
        <v>0</v>
      </c>
      <c r="AK57" s="25">
        <f t="shared" si="12"/>
        <v>1</v>
      </c>
      <c r="AL57" s="26">
        <f t="shared" si="13"/>
        <v>5000</v>
      </c>
    </row>
    <row r="58" spans="1:39" ht="23.15" customHeight="1">
      <c r="A58" s="35">
        <v>53</v>
      </c>
      <c r="B58" s="50" t="s">
        <v>226</v>
      </c>
      <c r="C58" s="50" t="s">
        <v>32</v>
      </c>
      <c r="D58" s="50" t="s">
        <v>120</v>
      </c>
      <c r="E58" s="50" t="s">
        <v>163</v>
      </c>
      <c r="F58" s="58" t="s">
        <v>172</v>
      </c>
      <c r="G58" s="77"/>
      <c r="H58" s="49" t="s">
        <v>160</v>
      </c>
      <c r="I58" s="49"/>
      <c r="J58" s="53"/>
      <c r="K58" s="64"/>
      <c r="L58" s="115"/>
      <c r="M58" s="116"/>
      <c r="N58" s="117"/>
      <c r="O58" s="121">
        <v>113333</v>
      </c>
      <c r="P58" s="116"/>
      <c r="Q58" s="117"/>
      <c r="R58" s="72"/>
      <c r="S58" s="73"/>
      <c r="T58" s="68"/>
      <c r="U58" s="125">
        <f t="shared" si="0"/>
        <v>3000</v>
      </c>
      <c r="V58" s="128"/>
      <c r="W58" s="82"/>
      <c r="X58" s="132"/>
      <c r="Y58" s="133"/>
      <c r="Z58" s="136">
        <f t="shared" si="1"/>
        <v>0</v>
      </c>
      <c r="AA58" s="43">
        <f t="shared" si="2"/>
        <v>3000</v>
      </c>
      <c r="AB58" s="30">
        <f t="shared" si="3"/>
        <v>0</v>
      </c>
      <c r="AC58" s="30">
        <f t="shared" si="4"/>
        <v>0</v>
      </c>
      <c r="AD58" s="30">
        <f t="shared" si="5"/>
        <v>113333</v>
      </c>
      <c r="AE58" s="30">
        <f t="shared" si="6"/>
        <v>0</v>
      </c>
      <c r="AF58" s="24" t="s">
        <v>119</v>
      </c>
      <c r="AG58" s="25">
        <f t="shared" si="8"/>
        <v>1</v>
      </c>
      <c r="AH58" s="26">
        <f t="shared" si="9"/>
        <v>14000</v>
      </c>
      <c r="AI58" s="25">
        <f t="shared" si="10"/>
        <v>0</v>
      </c>
      <c r="AJ58" s="26">
        <f t="shared" si="11"/>
        <v>0</v>
      </c>
      <c r="AK58" s="25">
        <f t="shared" si="12"/>
        <v>1</v>
      </c>
      <c r="AL58" s="26">
        <f t="shared" si="13"/>
        <v>14000</v>
      </c>
    </row>
    <row r="59" spans="1:39" ht="23.15" customHeight="1">
      <c r="A59" s="35">
        <v>54</v>
      </c>
      <c r="B59" s="50" t="s">
        <v>227</v>
      </c>
      <c r="C59" s="50" t="s">
        <v>32</v>
      </c>
      <c r="D59" s="50" t="s">
        <v>121</v>
      </c>
      <c r="E59" s="50" t="s">
        <v>163</v>
      </c>
      <c r="F59" s="58" t="s">
        <v>172</v>
      </c>
      <c r="G59" s="77" t="s">
        <v>160</v>
      </c>
      <c r="H59" s="49" t="s">
        <v>160</v>
      </c>
      <c r="I59" s="49"/>
      <c r="J59" s="53"/>
      <c r="K59" s="64"/>
      <c r="L59" s="115">
        <v>113333</v>
      </c>
      <c r="M59" s="116"/>
      <c r="N59" s="117"/>
      <c r="O59" s="121"/>
      <c r="P59" s="116"/>
      <c r="Q59" s="117"/>
      <c r="R59" s="72"/>
      <c r="S59" s="73"/>
      <c r="T59" s="68"/>
      <c r="U59" s="125">
        <f t="shared" si="0"/>
        <v>3000</v>
      </c>
      <c r="V59" s="128"/>
      <c r="W59" s="82"/>
      <c r="X59" s="132"/>
      <c r="Y59" s="133"/>
      <c r="Z59" s="136">
        <f t="shared" si="1"/>
        <v>0</v>
      </c>
      <c r="AA59" s="43">
        <f t="shared" si="2"/>
        <v>3000</v>
      </c>
      <c r="AB59" s="30">
        <f t="shared" si="3"/>
        <v>113333</v>
      </c>
      <c r="AC59" s="30">
        <f t="shared" si="4"/>
        <v>0</v>
      </c>
      <c r="AD59" s="30">
        <f t="shared" si="5"/>
        <v>0</v>
      </c>
      <c r="AE59" s="30">
        <f t="shared" si="6"/>
        <v>0</v>
      </c>
      <c r="AF59" s="24" t="s">
        <v>63</v>
      </c>
      <c r="AG59" s="25">
        <f t="shared" si="8"/>
        <v>1</v>
      </c>
      <c r="AH59" s="26">
        <f t="shared" si="9"/>
        <v>5000</v>
      </c>
      <c r="AI59" s="25">
        <f t="shared" si="10"/>
        <v>0</v>
      </c>
      <c r="AJ59" s="26">
        <f t="shared" si="11"/>
        <v>0</v>
      </c>
      <c r="AK59" s="25">
        <f t="shared" si="12"/>
        <v>1</v>
      </c>
      <c r="AL59" s="26">
        <f t="shared" si="13"/>
        <v>5000</v>
      </c>
    </row>
    <row r="60" spans="1:39" ht="23.15" customHeight="1">
      <c r="A60" s="35">
        <v>55</v>
      </c>
      <c r="B60" s="50" t="s">
        <v>228</v>
      </c>
      <c r="C60" s="50" t="s">
        <v>32</v>
      </c>
      <c r="D60" s="50" t="s">
        <v>122</v>
      </c>
      <c r="E60" s="50" t="s">
        <v>163</v>
      </c>
      <c r="F60" s="58" t="s">
        <v>172</v>
      </c>
      <c r="G60" s="77" t="s">
        <v>160</v>
      </c>
      <c r="H60" s="49"/>
      <c r="I60" s="49" t="s">
        <v>160</v>
      </c>
      <c r="J60" s="53"/>
      <c r="K60" s="64"/>
      <c r="L60" s="115"/>
      <c r="M60" s="116">
        <v>33333</v>
      </c>
      <c r="N60" s="117">
        <v>80000</v>
      </c>
      <c r="O60" s="121"/>
      <c r="P60" s="116"/>
      <c r="Q60" s="117"/>
      <c r="R60" s="72"/>
      <c r="S60" s="73"/>
      <c r="T60" s="68"/>
      <c r="U60" s="125">
        <f t="shared" si="0"/>
        <v>21000</v>
      </c>
      <c r="V60" s="128"/>
      <c r="W60" s="82"/>
      <c r="X60" s="132"/>
      <c r="Y60" s="133"/>
      <c r="Z60" s="136">
        <f t="shared" si="1"/>
        <v>0</v>
      </c>
      <c r="AA60" s="43">
        <f t="shared" si="2"/>
        <v>21000</v>
      </c>
      <c r="AB60" s="30">
        <f t="shared" si="3"/>
        <v>0</v>
      </c>
      <c r="AC60" s="30">
        <f t="shared" si="4"/>
        <v>0</v>
      </c>
      <c r="AD60" s="30">
        <f t="shared" si="5"/>
        <v>0</v>
      </c>
      <c r="AE60" s="30">
        <f t="shared" si="6"/>
        <v>0</v>
      </c>
      <c r="AF60" s="24" t="s">
        <v>64</v>
      </c>
      <c r="AG60" s="25">
        <f t="shared" si="8"/>
        <v>1</v>
      </c>
      <c r="AH60" s="26">
        <f t="shared" si="9"/>
        <v>15000</v>
      </c>
      <c r="AI60" s="25">
        <f t="shared" si="10"/>
        <v>0</v>
      </c>
      <c r="AJ60" s="26">
        <f t="shared" si="11"/>
        <v>0</v>
      </c>
      <c r="AK60" s="25">
        <f t="shared" si="12"/>
        <v>1</v>
      </c>
      <c r="AL60" s="26">
        <f t="shared" si="13"/>
        <v>15000</v>
      </c>
    </row>
    <row r="61" spans="1:39" ht="23.15" customHeight="1">
      <c r="A61" s="35">
        <v>56</v>
      </c>
      <c r="B61" s="50" t="s">
        <v>229</v>
      </c>
      <c r="C61" s="50" t="s">
        <v>32</v>
      </c>
      <c r="D61" s="50" t="s">
        <v>123</v>
      </c>
      <c r="E61" s="50" t="s">
        <v>163</v>
      </c>
      <c r="F61" s="58" t="s">
        <v>172</v>
      </c>
      <c r="G61" s="77"/>
      <c r="H61" s="49"/>
      <c r="I61" s="49" t="s">
        <v>160</v>
      </c>
      <c r="J61" s="53"/>
      <c r="K61" s="64"/>
      <c r="L61" s="115"/>
      <c r="M61" s="116"/>
      <c r="N61" s="117"/>
      <c r="O61" s="121"/>
      <c r="P61" s="116">
        <v>33333</v>
      </c>
      <c r="Q61" s="117">
        <v>80000</v>
      </c>
      <c r="R61" s="72"/>
      <c r="S61" s="73"/>
      <c r="T61" s="68"/>
      <c r="U61" s="125">
        <f t="shared" si="0"/>
        <v>20000</v>
      </c>
      <c r="V61" s="128"/>
      <c r="W61" s="82"/>
      <c r="X61" s="132"/>
      <c r="Y61" s="133"/>
      <c r="Z61" s="136">
        <f t="shared" si="1"/>
        <v>0</v>
      </c>
      <c r="AA61" s="43">
        <f t="shared" si="2"/>
        <v>20000</v>
      </c>
      <c r="AB61" s="30">
        <f t="shared" si="3"/>
        <v>0</v>
      </c>
      <c r="AC61" s="30">
        <f t="shared" si="4"/>
        <v>638495.77464788733</v>
      </c>
      <c r="AD61" s="30">
        <f t="shared" si="5"/>
        <v>0</v>
      </c>
      <c r="AE61" s="30">
        <f t="shared" si="6"/>
        <v>638495.77464788733</v>
      </c>
      <c r="AF61" s="24" t="s">
        <v>65</v>
      </c>
      <c r="AG61" s="25">
        <f t="shared" si="8"/>
        <v>1</v>
      </c>
      <c r="AH61" s="26">
        <f t="shared" si="9"/>
        <v>20000</v>
      </c>
      <c r="AI61" s="25">
        <f t="shared" si="10"/>
        <v>0</v>
      </c>
      <c r="AJ61" s="26">
        <f t="shared" si="11"/>
        <v>0</v>
      </c>
      <c r="AK61" s="25">
        <f t="shared" si="12"/>
        <v>1</v>
      </c>
      <c r="AL61" s="26">
        <f t="shared" si="13"/>
        <v>20000</v>
      </c>
    </row>
    <row r="62" spans="1:39" ht="23.15" customHeight="1">
      <c r="A62" s="35">
        <v>57</v>
      </c>
      <c r="B62" s="50" t="s">
        <v>230</v>
      </c>
      <c r="C62" s="50" t="s">
        <v>32</v>
      </c>
      <c r="D62" s="50" t="s">
        <v>124</v>
      </c>
      <c r="E62" s="50" t="s">
        <v>163</v>
      </c>
      <c r="F62" s="58" t="s">
        <v>172</v>
      </c>
      <c r="G62" s="77"/>
      <c r="H62" s="49"/>
      <c r="I62" s="49"/>
      <c r="J62" s="53"/>
      <c r="K62" s="64" t="s">
        <v>160</v>
      </c>
      <c r="L62" s="115"/>
      <c r="M62" s="116"/>
      <c r="N62" s="117"/>
      <c r="O62" s="121"/>
      <c r="P62" s="116">
        <v>33333</v>
      </c>
      <c r="Q62" s="117">
        <v>80000</v>
      </c>
      <c r="R62" s="72"/>
      <c r="S62" s="73"/>
      <c r="T62" s="68"/>
      <c r="U62" s="125">
        <f t="shared" si="0"/>
        <v>10000</v>
      </c>
      <c r="V62" s="128"/>
      <c r="W62" s="82"/>
      <c r="X62" s="132"/>
      <c r="Y62" s="133"/>
      <c r="Z62" s="136">
        <f t="shared" si="1"/>
        <v>0</v>
      </c>
      <c r="AA62" s="43">
        <f t="shared" si="2"/>
        <v>10000</v>
      </c>
      <c r="AB62" s="30">
        <f t="shared" si="3"/>
        <v>0</v>
      </c>
      <c r="AC62" s="30">
        <f t="shared" si="4"/>
        <v>638495.77464788733</v>
      </c>
      <c r="AD62" s="30">
        <f t="shared" si="5"/>
        <v>0</v>
      </c>
      <c r="AE62" s="30">
        <f t="shared" si="6"/>
        <v>638495.77464788733</v>
      </c>
      <c r="AF62" s="24" t="s">
        <v>129</v>
      </c>
      <c r="AG62" s="25">
        <f t="shared" si="8"/>
        <v>1</v>
      </c>
      <c r="AH62" s="26">
        <f t="shared" si="9"/>
        <v>3000</v>
      </c>
      <c r="AI62" s="25">
        <f t="shared" si="10"/>
        <v>0</v>
      </c>
      <c r="AJ62" s="26">
        <f t="shared" si="11"/>
        <v>0</v>
      </c>
      <c r="AK62" s="25">
        <f t="shared" si="12"/>
        <v>1</v>
      </c>
      <c r="AL62" s="26">
        <f t="shared" si="13"/>
        <v>3000</v>
      </c>
    </row>
    <row r="63" spans="1:39" ht="23.15" customHeight="1">
      <c r="A63" s="35">
        <v>58</v>
      </c>
      <c r="B63" s="50" t="s">
        <v>231</v>
      </c>
      <c r="C63" s="50" t="s">
        <v>32</v>
      </c>
      <c r="D63" s="50" t="s">
        <v>125</v>
      </c>
      <c r="E63" s="50" t="s">
        <v>163</v>
      </c>
      <c r="F63" s="58" t="s">
        <v>172</v>
      </c>
      <c r="G63" s="77" t="s">
        <v>160</v>
      </c>
      <c r="H63" s="49"/>
      <c r="I63" s="49" t="s">
        <v>160</v>
      </c>
      <c r="J63" s="53"/>
      <c r="K63" s="64"/>
      <c r="L63" s="115"/>
      <c r="M63" s="116">
        <v>33333</v>
      </c>
      <c r="N63" s="117">
        <v>80000</v>
      </c>
      <c r="O63" s="121"/>
      <c r="P63" s="116"/>
      <c r="Q63" s="117"/>
      <c r="R63" s="72"/>
      <c r="S63" s="73"/>
      <c r="T63" s="68"/>
      <c r="U63" s="125">
        <f t="shared" si="0"/>
        <v>21000</v>
      </c>
      <c r="V63" s="128"/>
      <c r="W63" s="82"/>
      <c r="X63" s="132"/>
      <c r="Y63" s="133"/>
      <c r="Z63" s="136">
        <f t="shared" si="1"/>
        <v>0</v>
      </c>
      <c r="AA63" s="43">
        <f t="shared" si="2"/>
        <v>21000</v>
      </c>
      <c r="AB63" s="30">
        <f t="shared" si="3"/>
        <v>0</v>
      </c>
      <c r="AC63" s="30">
        <f t="shared" si="4"/>
        <v>0</v>
      </c>
      <c r="AD63" s="30">
        <f t="shared" si="5"/>
        <v>0</v>
      </c>
      <c r="AE63" s="30">
        <f t="shared" si="6"/>
        <v>0</v>
      </c>
      <c r="AF63" s="24" t="s">
        <v>130</v>
      </c>
      <c r="AG63" s="25">
        <f t="shared" si="8"/>
        <v>1</v>
      </c>
      <c r="AH63" s="26">
        <f t="shared" si="9"/>
        <v>3000</v>
      </c>
      <c r="AI63" s="25">
        <f t="shared" si="10"/>
        <v>0</v>
      </c>
      <c r="AJ63" s="26">
        <f t="shared" si="11"/>
        <v>0</v>
      </c>
      <c r="AK63" s="25">
        <f t="shared" si="12"/>
        <v>1</v>
      </c>
      <c r="AL63" s="26">
        <f t="shared" si="13"/>
        <v>3000</v>
      </c>
    </row>
    <row r="64" spans="1:39" ht="23.15" customHeight="1">
      <c r="A64" s="35">
        <v>59</v>
      </c>
      <c r="B64" s="50" t="s">
        <v>219</v>
      </c>
      <c r="C64" s="50" t="s">
        <v>32</v>
      </c>
      <c r="D64" s="50" t="s">
        <v>79</v>
      </c>
      <c r="E64" s="50" t="s">
        <v>163</v>
      </c>
      <c r="F64" s="58"/>
      <c r="G64" s="77" t="s">
        <v>160</v>
      </c>
      <c r="H64" s="49" t="s">
        <v>160</v>
      </c>
      <c r="I64" s="49"/>
      <c r="J64" s="53"/>
      <c r="K64" s="64"/>
      <c r="L64" s="115">
        <v>113333</v>
      </c>
      <c r="M64" s="116"/>
      <c r="N64" s="117"/>
      <c r="O64" s="121"/>
      <c r="P64" s="116"/>
      <c r="Q64" s="117"/>
      <c r="R64" s="72"/>
      <c r="S64" s="73"/>
      <c r="T64" s="68"/>
      <c r="U64" s="125">
        <f t="shared" si="0"/>
        <v>3000</v>
      </c>
      <c r="V64" s="128"/>
      <c r="W64" s="82"/>
      <c r="X64" s="132"/>
      <c r="Y64" s="133"/>
      <c r="Z64" s="136">
        <f t="shared" si="1"/>
        <v>0</v>
      </c>
      <c r="AA64" s="43">
        <f t="shared" si="2"/>
        <v>3000</v>
      </c>
      <c r="AB64" s="30">
        <f t="shared" si="3"/>
        <v>113333</v>
      </c>
      <c r="AC64" s="30">
        <f t="shared" si="4"/>
        <v>0</v>
      </c>
      <c r="AD64" s="30">
        <f t="shared" si="5"/>
        <v>0</v>
      </c>
      <c r="AE64" s="30">
        <f t="shared" si="6"/>
        <v>0</v>
      </c>
      <c r="AF64" s="24" t="s">
        <v>131</v>
      </c>
      <c r="AG64" s="25">
        <f t="shared" si="8"/>
        <v>1</v>
      </c>
      <c r="AH64" s="26">
        <f t="shared" si="9"/>
        <v>21000</v>
      </c>
      <c r="AI64" s="25">
        <f t="shared" si="10"/>
        <v>0</v>
      </c>
      <c r="AJ64" s="26">
        <f t="shared" si="11"/>
        <v>0</v>
      </c>
      <c r="AK64" s="25">
        <f t="shared" si="12"/>
        <v>1</v>
      </c>
      <c r="AL64" s="26">
        <f t="shared" si="13"/>
        <v>21000</v>
      </c>
    </row>
    <row r="65" spans="1:39" ht="23.15" customHeight="1">
      <c r="A65" s="35">
        <v>60</v>
      </c>
      <c r="B65" s="50" t="s">
        <v>208</v>
      </c>
      <c r="C65" s="50" t="s">
        <v>271</v>
      </c>
      <c r="D65" s="50" t="s">
        <v>126</v>
      </c>
      <c r="E65" s="50" t="s">
        <v>163</v>
      </c>
      <c r="F65" s="58"/>
      <c r="G65" s="77" t="s">
        <v>160</v>
      </c>
      <c r="H65" s="49" t="s">
        <v>160</v>
      </c>
      <c r="I65" s="49"/>
      <c r="J65" s="53"/>
      <c r="K65" s="64"/>
      <c r="L65" s="115">
        <v>1000000</v>
      </c>
      <c r="M65" s="116"/>
      <c r="N65" s="117"/>
      <c r="O65" s="121"/>
      <c r="P65" s="116"/>
      <c r="Q65" s="117"/>
      <c r="R65" s="72">
        <v>500</v>
      </c>
      <c r="S65" s="73">
        <v>20</v>
      </c>
      <c r="T65" s="68"/>
      <c r="U65" s="125">
        <f t="shared" si="0"/>
        <v>1000</v>
      </c>
      <c r="V65" s="128"/>
      <c r="W65" s="82"/>
      <c r="X65" s="132"/>
      <c r="Y65" s="133"/>
      <c r="Z65" s="136">
        <f t="shared" si="1"/>
        <v>0</v>
      </c>
      <c r="AA65" s="43">
        <f t="shared" si="2"/>
        <v>1000</v>
      </c>
      <c r="AB65" s="30">
        <f t="shared" si="3"/>
        <v>40000</v>
      </c>
      <c r="AC65" s="30">
        <f t="shared" si="4"/>
        <v>0</v>
      </c>
      <c r="AD65" s="30">
        <f t="shared" si="5"/>
        <v>0</v>
      </c>
      <c r="AE65" s="30">
        <f t="shared" si="6"/>
        <v>0</v>
      </c>
      <c r="AF65" s="24" t="s">
        <v>132</v>
      </c>
      <c r="AG65" s="25">
        <f t="shared" si="8"/>
        <v>1</v>
      </c>
      <c r="AH65" s="26">
        <f t="shared" si="9"/>
        <v>20000</v>
      </c>
      <c r="AI65" s="25">
        <f t="shared" si="10"/>
        <v>0</v>
      </c>
      <c r="AJ65" s="26">
        <f t="shared" si="11"/>
        <v>0</v>
      </c>
      <c r="AK65" s="25">
        <f t="shared" si="12"/>
        <v>1</v>
      </c>
      <c r="AL65" s="26">
        <f t="shared" si="13"/>
        <v>20000</v>
      </c>
    </row>
    <row r="66" spans="1:39" ht="23.15" customHeight="1">
      <c r="A66" s="35">
        <v>61</v>
      </c>
      <c r="B66" s="50" t="s">
        <v>212</v>
      </c>
      <c r="C66" s="50" t="s">
        <v>271</v>
      </c>
      <c r="D66" s="50" t="s">
        <v>140</v>
      </c>
      <c r="E66" s="50" t="s">
        <v>163</v>
      </c>
      <c r="F66" s="58"/>
      <c r="G66" s="77"/>
      <c r="H66" s="49" t="s">
        <v>160</v>
      </c>
      <c r="I66" s="49"/>
      <c r="J66" s="53"/>
      <c r="K66" s="64"/>
      <c r="L66" s="115"/>
      <c r="M66" s="116"/>
      <c r="N66" s="117"/>
      <c r="O66" s="121">
        <v>500000</v>
      </c>
      <c r="P66" s="116"/>
      <c r="Q66" s="117"/>
      <c r="R66" s="72"/>
      <c r="S66" s="73"/>
      <c r="T66" s="68"/>
      <c r="U66" s="125">
        <f t="shared" si="0"/>
        <v>16000</v>
      </c>
      <c r="V66" s="128"/>
      <c r="W66" s="82"/>
      <c r="X66" s="132"/>
      <c r="Y66" s="133"/>
      <c r="Z66" s="136">
        <f t="shared" si="1"/>
        <v>0</v>
      </c>
      <c r="AA66" s="43">
        <f t="shared" si="2"/>
        <v>16000</v>
      </c>
      <c r="AB66" s="30">
        <f t="shared" si="3"/>
        <v>0</v>
      </c>
      <c r="AC66" s="30">
        <f t="shared" si="4"/>
        <v>0</v>
      </c>
      <c r="AD66" s="30">
        <f t="shared" si="5"/>
        <v>500000</v>
      </c>
      <c r="AE66" s="30">
        <f t="shared" si="6"/>
        <v>0</v>
      </c>
      <c r="AF66" s="24" t="s">
        <v>133</v>
      </c>
      <c r="AG66" s="25">
        <f t="shared" si="8"/>
        <v>1</v>
      </c>
      <c r="AH66" s="26">
        <f t="shared" si="9"/>
        <v>10000</v>
      </c>
      <c r="AI66" s="25">
        <f t="shared" si="10"/>
        <v>0</v>
      </c>
      <c r="AJ66" s="26">
        <f t="shared" si="11"/>
        <v>0</v>
      </c>
      <c r="AK66" s="25">
        <f t="shared" si="12"/>
        <v>1</v>
      </c>
      <c r="AL66" s="26">
        <f t="shared" si="13"/>
        <v>10000</v>
      </c>
    </row>
    <row r="67" spans="1:39" ht="23.15" customHeight="1">
      <c r="A67" s="35">
        <v>62</v>
      </c>
      <c r="B67" s="50" t="s">
        <v>213</v>
      </c>
      <c r="C67" s="50" t="s">
        <v>271</v>
      </c>
      <c r="D67" s="50" t="s">
        <v>127</v>
      </c>
      <c r="E67" s="50" t="s">
        <v>163</v>
      </c>
      <c r="F67" s="58"/>
      <c r="G67" s="77" t="s">
        <v>160</v>
      </c>
      <c r="H67" s="49"/>
      <c r="I67" s="49" t="s">
        <v>160</v>
      </c>
      <c r="J67" s="53"/>
      <c r="K67" s="64"/>
      <c r="L67" s="115"/>
      <c r="M67" s="116">
        <v>250000</v>
      </c>
      <c r="N67" s="117">
        <v>250000</v>
      </c>
      <c r="O67" s="121"/>
      <c r="P67" s="116"/>
      <c r="Q67" s="117"/>
      <c r="R67" s="72"/>
      <c r="S67" s="73"/>
      <c r="T67" s="68"/>
      <c r="U67" s="125">
        <f t="shared" si="0"/>
        <v>93000</v>
      </c>
      <c r="V67" s="128"/>
      <c r="W67" s="82"/>
      <c r="X67" s="132"/>
      <c r="Y67" s="133"/>
      <c r="Z67" s="136">
        <f t="shared" si="1"/>
        <v>0</v>
      </c>
      <c r="AA67" s="43">
        <f t="shared" si="2"/>
        <v>93000</v>
      </c>
      <c r="AB67" s="30">
        <f t="shared" si="3"/>
        <v>0</v>
      </c>
      <c r="AC67" s="30">
        <f t="shared" si="4"/>
        <v>0</v>
      </c>
      <c r="AD67" s="30">
        <f t="shared" si="5"/>
        <v>0</v>
      </c>
      <c r="AE67" s="30">
        <f t="shared" si="6"/>
        <v>0</v>
      </c>
      <c r="AF67" s="41" t="s">
        <v>134</v>
      </c>
      <c r="AG67" s="40">
        <f t="shared" si="8"/>
        <v>1</v>
      </c>
      <c r="AH67" s="39">
        <f t="shared" si="9"/>
        <v>21000</v>
      </c>
      <c r="AI67" s="40">
        <f t="shared" si="10"/>
        <v>0</v>
      </c>
      <c r="AJ67" s="39">
        <f t="shared" si="11"/>
        <v>0</v>
      </c>
      <c r="AK67" s="40">
        <f t="shared" si="12"/>
        <v>1</v>
      </c>
      <c r="AL67" s="39">
        <f t="shared" si="13"/>
        <v>21000</v>
      </c>
    </row>
    <row r="68" spans="1:39" ht="23.15" customHeight="1">
      <c r="A68" s="35">
        <v>63</v>
      </c>
      <c r="B68" s="50" t="s">
        <v>214</v>
      </c>
      <c r="C68" s="50" t="s">
        <v>271</v>
      </c>
      <c r="D68" s="50" t="s">
        <v>143</v>
      </c>
      <c r="E68" s="50" t="s">
        <v>163</v>
      </c>
      <c r="F68" s="58"/>
      <c r="G68" s="77"/>
      <c r="H68" s="49"/>
      <c r="I68" s="49" t="s">
        <v>160</v>
      </c>
      <c r="J68" s="53"/>
      <c r="K68" s="64"/>
      <c r="L68" s="115"/>
      <c r="M68" s="116"/>
      <c r="N68" s="117"/>
      <c r="O68" s="121"/>
      <c r="P68" s="116">
        <v>60000</v>
      </c>
      <c r="Q68" s="117">
        <v>60000</v>
      </c>
      <c r="R68" s="72"/>
      <c r="S68" s="73"/>
      <c r="T68" s="68"/>
      <c r="U68" s="125">
        <f t="shared" si="0"/>
        <v>21000</v>
      </c>
      <c r="V68" s="128"/>
      <c r="W68" s="82"/>
      <c r="X68" s="132"/>
      <c r="Y68" s="133"/>
      <c r="Z68" s="136">
        <f t="shared" si="1"/>
        <v>0</v>
      </c>
      <c r="AA68" s="43">
        <f t="shared" si="2"/>
        <v>21000</v>
      </c>
      <c r="AB68" s="30">
        <f t="shared" si="3"/>
        <v>0</v>
      </c>
      <c r="AC68" s="30">
        <f t="shared" si="4"/>
        <v>676056.33802816912</v>
      </c>
      <c r="AD68" s="30">
        <f t="shared" si="5"/>
        <v>0</v>
      </c>
      <c r="AE68" s="30">
        <f t="shared" si="6"/>
        <v>676056.33802816912</v>
      </c>
      <c r="AF68" s="27" t="s">
        <v>79</v>
      </c>
      <c r="AG68" s="28">
        <f t="shared" si="8"/>
        <v>1</v>
      </c>
      <c r="AH68" s="29">
        <f t="shared" si="9"/>
        <v>3000</v>
      </c>
      <c r="AI68" s="28">
        <f t="shared" si="10"/>
        <v>0</v>
      </c>
      <c r="AJ68" s="29">
        <f t="shared" si="11"/>
        <v>0</v>
      </c>
      <c r="AK68" s="28">
        <f t="shared" si="12"/>
        <v>1</v>
      </c>
      <c r="AL68" s="29">
        <f t="shared" si="13"/>
        <v>3000</v>
      </c>
    </row>
    <row r="69" spans="1:39" ht="23.15" customHeight="1">
      <c r="A69" s="35">
        <v>64</v>
      </c>
      <c r="B69" s="50" t="s">
        <v>215</v>
      </c>
      <c r="C69" s="50" t="s">
        <v>271</v>
      </c>
      <c r="D69" s="50" t="s">
        <v>141</v>
      </c>
      <c r="E69" s="50" t="s">
        <v>163</v>
      </c>
      <c r="F69" s="58"/>
      <c r="G69" s="77"/>
      <c r="H69" s="49"/>
      <c r="I69" s="49"/>
      <c r="J69" s="53" t="s">
        <v>160</v>
      </c>
      <c r="K69" s="64"/>
      <c r="L69" s="115"/>
      <c r="M69" s="116"/>
      <c r="N69" s="117"/>
      <c r="O69" s="121"/>
      <c r="P69" s="116">
        <v>60000</v>
      </c>
      <c r="Q69" s="117">
        <v>60000</v>
      </c>
      <c r="R69" s="72"/>
      <c r="S69" s="73"/>
      <c r="T69" s="68"/>
      <c r="U69" s="125">
        <f t="shared" si="0"/>
        <v>21000</v>
      </c>
      <c r="V69" s="128"/>
      <c r="W69" s="82"/>
      <c r="X69" s="132"/>
      <c r="Y69" s="133"/>
      <c r="Z69" s="136">
        <f t="shared" si="1"/>
        <v>0</v>
      </c>
      <c r="AA69" s="43">
        <f t="shared" si="2"/>
        <v>21000</v>
      </c>
      <c r="AB69" s="30">
        <f t="shared" si="3"/>
        <v>0</v>
      </c>
      <c r="AC69" s="30">
        <f t="shared" si="4"/>
        <v>676056.33802816912</v>
      </c>
      <c r="AD69" s="30">
        <f t="shared" si="5"/>
        <v>0</v>
      </c>
      <c r="AE69" s="30">
        <f t="shared" si="6"/>
        <v>676056.33802816912</v>
      </c>
      <c r="AF69" s="21" t="s">
        <v>135</v>
      </c>
      <c r="AG69" s="22">
        <f t="shared" si="8"/>
        <v>1</v>
      </c>
      <c r="AH69" s="23">
        <f t="shared" si="9"/>
        <v>1000</v>
      </c>
      <c r="AI69" s="22">
        <f t="shared" si="10"/>
        <v>0</v>
      </c>
      <c r="AJ69" s="23">
        <f t="shared" si="11"/>
        <v>0</v>
      </c>
      <c r="AK69" s="22">
        <f t="shared" si="12"/>
        <v>1</v>
      </c>
      <c r="AL69" s="23">
        <f t="shared" si="13"/>
        <v>1000</v>
      </c>
    </row>
    <row r="70" spans="1:39" ht="23.15" customHeight="1">
      <c r="A70" s="35">
        <v>65</v>
      </c>
      <c r="B70" s="50" t="s">
        <v>216</v>
      </c>
      <c r="C70" s="50" t="s">
        <v>271</v>
      </c>
      <c r="D70" s="50" t="s">
        <v>145</v>
      </c>
      <c r="E70" s="50" t="s">
        <v>163</v>
      </c>
      <c r="F70" s="58"/>
      <c r="G70" s="77"/>
      <c r="H70" s="49"/>
      <c r="I70" s="49"/>
      <c r="J70" s="53"/>
      <c r="K70" s="64" t="s">
        <v>160</v>
      </c>
      <c r="L70" s="115"/>
      <c r="M70" s="116"/>
      <c r="N70" s="117"/>
      <c r="O70" s="121"/>
      <c r="P70" s="116">
        <v>60000</v>
      </c>
      <c r="Q70" s="117">
        <v>60000</v>
      </c>
      <c r="R70" s="72"/>
      <c r="S70" s="73"/>
      <c r="T70" s="68"/>
      <c r="U70" s="125">
        <f t="shared" si="0"/>
        <v>10000</v>
      </c>
      <c r="V70" s="128"/>
      <c r="W70" s="82"/>
      <c r="X70" s="132"/>
      <c r="Y70" s="133"/>
      <c r="Z70" s="136">
        <f t="shared" si="1"/>
        <v>0</v>
      </c>
      <c r="AA70" s="43">
        <f t="shared" si="2"/>
        <v>10000</v>
      </c>
      <c r="AB70" s="30">
        <f t="shared" si="3"/>
        <v>0</v>
      </c>
      <c r="AC70" s="30">
        <f t="shared" si="4"/>
        <v>676056.33802816912</v>
      </c>
      <c r="AD70" s="30">
        <f t="shared" si="5"/>
        <v>0</v>
      </c>
      <c r="AE70" s="30">
        <f t="shared" si="6"/>
        <v>676056.33802816912</v>
      </c>
      <c r="AF70" s="24" t="s">
        <v>147</v>
      </c>
      <c r="AG70" s="25">
        <f t="shared" si="8"/>
        <v>1</v>
      </c>
      <c r="AH70" s="26">
        <f t="shared" si="9"/>
        <v>16000</v>
      </c>
      <c r="AI70" s="25">
        <f t="shared" si="10"/>
        <v>0</v>
      </c>
      <c r="AJ70" s="26">
        <f t="shared" si="11"/>
        <v>0</v>
      </c>
      <c r="AK70" s="25">
        <f t="shared" si="12"/>
        <v>1</v>
      </c>
      <c r="AL70" s="26">
        <f t="shared" si="13"/>
        <v>16000</v>
      </c>
    </row>
    <row r="71" spans="1:39" ht="23.15" customHeight="1">
      <c r="A71" s="35">
        <v>66</v>
      </c>
      <c r="B71" s="50" t="s">
        <v>209</v>
      </c>
      <c r="C71" s="50" t="s">
        <v>271</v>
      </c>
      <c r="D71" s="50" t="s">
        <v>128</v>
      </c>
      <c r="E71" s="50" t="s">
        <v>163</v>
      </c>
      <c r="F71" s="58"/>
      <c r="G71" s="77" t="s">
        <v>160</v>
      </c>
      <c r="H71" s="49" t="s">
        <v>160</v>
      </c>
      <c r="I71" s="49"/>
      <c r="J71" s="53"/>
      <c r="K71" s="64"/>
      <c r="L71" s="115">
        <v>120000</v>
      </c>
      <c r="M71" s="116"/>
      <c r="N71" s="117"/>
      <c r="O71" s="121"/>
      <c r="P71" s="116"/>
      <c r="Q71" s="117"/>
      <c r="R71" s="72"/>
      <c r="S71" s="73"/>
      <c r="T71" s="68"/>
      <c r="U71" s="125">
        <f t="shared" ref="U71:U134" si="14">IF(C71="その他※対象外", 0,
  ROUNDDOWN(
    IF(ISNUMBER(O71), O71 * 0.065 * IF($C71="医療機関等", 14/12, 1),
    IF(H71="○", L71 * 0.065 * IF($C71="医療機関等", 14/12, 1),
    IF(AND(G71="○", I71="○"), ((M71+N71)*6/1.041) * 0.065 * IF($C71="医療機関等", 14/12, 1),
    IF(OR(J71="○", I71="○"), ((P71+Q71)*6/1.065) * 0.065 * IF($C71="医療機関等", 14/12, 1),
    IF(K71="○", ((P71+Q71)*6/1.065) * 0.065 * IF($C71="医療機関等", 8/12, 6/12),
    SUM(AB71:AE71) * 0.065 * IF(K71="○", 0.5, 1) * IF($C71="医療機関等", 14/12, 1)
    )))))
    * IF(AND(ISNUMBER(R71), ISNUMBER(S71)), S71/R71, 1)
    * IF(OR($D71="病院", $D71="有床診療所"), IF(T71="", 0.5, T71), 0.5), -3)
)</f>
        <v>3000</v>
      </c>
      <c r="V71" s="128"/>
      <c r="W71" s="82"/>
      <c r="X71" s="132"/>
      <c r="Y71" s="133"/>
      <c r="Z71" s="136">
        <f t="shared" ref="Z71:Z134" si="15">ROUNDDOWN(IF(OR(D71="短期入所（空床型を除く）",D71="共同生活援助",D71="宿泊型自立訓練"), IF(W71="無",0, MIN(MAX(0,(Y71-X71)*0.5)*IF(K71="○",0.5,1), V71*18000*IF(K71="○",0.5,1))), IF(OR(D71="病院",D71="有床診療所"), V71*30200*IF(K71="○",8/14,1), IF(OR(D71="障害者支援施設",D71="障害児入所施設"), V71*18000*IF(K71="○",0.5,1), 0))), -3)</f>
        <v>0</v>
      </c>
      <c r="AA71" s="43">
        <f t="shared" ref="AA71:AA134" si="16">SUM(U71,Z71)</f>
        <v>3000</v>
      </c>
      <c r="AB71" s="30">
        <f t="shared" ref="AB71:AB134" si="17">IF(AND($R71&lt;&gt;"",$S71&lt;&gt;""),$L71*$S71/$R71,IF($L71&lt;&gt;"",$L71,0))</f>
        <v>120000</v>
      </c>
      <c r="AC71" s="30">
        <f t="shared" ref="AC71:AC134" si="18">IF(AND($R71&lt;&gt;"",$S71&lt;&gt;""),SUM($M71:$N71)/1.065*6*$S71/$R71,IF(OR($L71=0,$L71=""),SUM($P71:$Q71)/1.065*6,0))</f>
        <v>0</v>
      </c>
      <c r="AD71" s="30">
        <f t="shared" si="5"/>
        <v>0</v>
      </c>
      <c r="AE71" s="30">
        <f t="shared" si="6"/>
        <v>0</v>
      </c>
      <c r="AF71" s="24" t="s">
        <v>136</v>
      </c>
      <c r="AG71" s="25">
        <f t="shared" si="8"/>
        <v>1</v>
      </c>
      <c r="AH71" s="26">
        <f t="shared" si="9"/>
        <v>93000</v>
      </c>
      <c r="AI71" s="25">
        <f t="shared" si="10"/>
        <v>0</v>
      </c>
      <c r="AJ71" s="26">
        <f t="shared" si="11"/>
        <v>0</v>
      </c>
      <c r="AK71" s="25">
        <f t="shared" si="12"/>
        <v>1</v>
      </c>
      <c r="AL71" s="26">
        <f t="shared" si="13"/>
        <v>93000</v>
      </c>
      <c r="AM71" s="33"/>
    </row>
    <row r="72" spans="1:39" ht="23.15" customHeight="1">
      <c r="A72" s="35">
        <v>67</v>
      </c>
      <c r="B72" s="50"/>
      <c r="C72" s="50"/>
      <c r="D72" s="50"/>
      <c r="E72" s="50"/>
      <c r="F72" s="58"/>
      <c r="G72" s="77"/>
      <c r="H72" s="49"/>
      <c r="I72" s="49"/>
      <c r="J72" s="53"/>
      <c r="K72" s="64"/>
      <c r="L72" s="115"/>
      <c r="M72" s="116"/>
      <c r="N72" s="117"/>
      <c r="O72" s="121"/>
      <c r="P72" s="116"/>
      <c r="Q72" s="117"/>
      <c r="R72" s="72"/>
      <c r="S72" s="73"/>
      <c r="T72" s="68"/>
      <c r="U72" s="125">
        <f t="shared" si="14"/>
        <v>0</v>
      </c>
      <c r="V72" s="128"/>
      <c r="W72" s="82"/>
      <c r="X72" s="132"/>
      <c r="Y72" s="133"/>
      <c r="Z72" s="136">
        <f t="shared" si="15"/>
        <v>0</v>
      </c>
      <c r="AA72" s="43">
        <f t="shared" si="16"/>
        <v>0</v>
      </c>
      <c r="AB72" s="30">
        <f t="shared" si="17"/>
        <v>0</v>
      </c>
      <c r="AC72" s="30">
        <f t="shared" si="18"/>
        <v>0</v>
      </c>
      <c r="AD72" s="30">
        <f t="shared" ref="AD72:AD135" si="19">IF(AND($R72&lt;&gt;"",$S72&lt;&gt;""),$O72*$S72/$R72,IF($O72&lt;&gt;"",$O72,0))</f>
        <v>0</v>
      </c>
      <c r="AE72" s="30">
        <f t="shared" ref="AE72:AE135" si="20">IF(AND($R72&lt;&gt;"",$S72&lt;&gt;""),SUM($P72:$Q72)/1.065*6*$S72/$R72,IF(OR($O72=0,$O72=""),SUM($P72:$Q72)/1.065*6,0))</f>
        <v>0</v>
      </c>
      <c r="AF72" s="24" t="s">
        <v>143</v>
      </c>
      <c r="AG72" s="25">
        <f t="shared" si="8"/>
        <v>1</v>
      </c>
      <c r="AH72" s="26">
        <f t="shared" si="9"/>
        <v>21000</v>
      </c>
      <c r="AI72" s="25">
        <f t="shared" si="10"/>
        <v>0</v>
      </c>
      <c r="AJ72" s="26">
        <f t="shared" si="11"/>
        <v>0</v>
      </c>
      <c r="AK72" s="25">
        <f t="shared" si="12"/>
        <v>1</v>
      </c>
      <c r="AL72" s="26">
        <f t="shared" si="13"/>
        <v>21000</v>
      </c>
      <c r="AM72" s="33"/>
    </row>
    <row r="73" spans="1:39" ht="23.15" customHeight="1">
      <c r="A73" s="35">
        <v>68</v>
      </c>
      <c r="B73" s="50"/>
      <c r="C73" s="50"/>
      <c r="D73" s="50"/>
      <c r="E73" s="50"/>
      <c r="F73" s="58"/>
      <c r="G73" s="77"/>
      <c r="H73" s="49"/>
      <c r="I73" s="49"/>
      <c r="J73" s="53"/>
      <c r="K73" s="64"/>
      <c r="L73" s="115"/>
      <c r="M73" s="116"/>
      <c r="N73" s="117"/>
      <c r="O73" s="121"/>
      <c r="P73" s="116"/>
      <c r="Q73" s="117"/>
      <c r="R73" s="72"/>
      <c r="S73" s="73"/>
      <c r="T73" s="68"/>
      <c r="U73" s="125">
        <f t="shared" si="14"/>
        <v>0</v>
      </c>
      <c r="V73" s="128"/>
      <c r="W73" s="82"/>
      <c r="X73" s="132"/>
      <c r="Y73" s="133"/>
      <c r="Z73" s="136">
        <f t="shared" si="15"/>
        <v>0</v>
      </c>
      <c r="AA73" s="43">
        <f t="shared" si="16"/>
        <v>0</v>
      </c>
      <c r="AB73" s="30">
        <f t="shared" si="17"/>
        <v>0</v>
      </c>
      <c r="AC73" s="30">
        <f t="shared" si="18"/>
        <v>0</v>
      </c>
      <c r="AD73" s="30">
        <f t="shared" si="19"/>
        <v>0</v>
      </c>
      <c r="AE73" s="30">
        <f t="shared" si="20"/>
        <v>0</v>
      </c>
      <c r="AF73" s="24" t="s">
        <v>141</v>
      </c>
      <c r="AG73" s="25">
        <f t="shared" si="8"/>
        <v>1</v>
      </c>
      <c r="AH73" s="26">
        <f t="shared" si="9"/>
        <v>21000</v>
      </c>
      <c r="AI73" s="25">
        <f t="shared" si="10"/>
        <v>0</v>
      </c>
      <c r="AJ73" s="26">
        <f t="shared" si="11"/>
        <v>0</v>
      </c>
      <c r="AK73" s="25">
        <f t="shared" si="12"/>
        <v>1</v>
      </c>
      <c r="AL73" s="26">
        <f t="shared" si="13"/>
        <v>21000</v>
      </c>
      <c r="AM73" s="33"/>
    </row>
    <row r="74" spans="1:39" ht="23.15" customHeight="1">
      <c r="A74" s="35">
        <v>69</v>
      </c>
      <c r="B74" s="50"/>
      <c r="C74" s="50"/>
      <c r="D74" s="50"/>
      <c r="E74" s="50"/>
      <c r="F74" s="58"/>
      <c r="G74" s="77"/>
      <c r="H74" s="49"/>
      <c r="I74" s="49"/>
      <c r="J74" s="53"/>
      <c r="K74" s="64"/>
      <c r="L74" s="115"/>
      <c r="M74" s="116"/>
      <c r="N74" s="117"/>
      <c r="O74" s="121"/>
      <c r="P74" s="116"/>
      <c r="Q74" s="117"/>
      <c r="R74" s="72"/>
      <c r="S74" s="73"/>
      <c r="T74" s="68"/>
      <c r="U74" s="125">
        <f t="shared" si="14"/>
        <v>0</v>
      </c>
      <c r="V74" s="128"/>
      <c r="W74" s="82"/>
      <c r="X74" s="132"/>
      <c r="Y74" s="133"/>
      <c r="Z74" s="136">
        <f t="shared" si="15"/>
        <v>0</v>
      </c>
      <c r="AA74" s="43">
        <f t="shared" si="16"/>
        <v>0</v>
      </c>
      <c r="AB74" s="30">
        <f t="shared" si="17"/>
        <v>0</v>
      </c>
      <c r="AC74" s="30">
        <f t="shared" si="18"/>
        <v>0</v>
      </c>
      <c r="AD74" s="30">
        <f t="shared" si="19"/>
        <v>0</v>
      </c>
      <c r="AE74" s="30">
        <f t="shared" si="20"/>
        <v>0</v>
      </c>
      <c r="AF74" s="24" t="s">
        <v>145</v>
      </c>
      <c r="AG74" s="25">
        <f t="shared" si="8"/>
        <v>1</v>
      </c>
      <c r="AH74" s="26">
        <f t="shared" si="9"/>
        <v>10000</v>
      </c>
      <c r="AI74" s="25">
        <f t="shared" si="10"/>
        <v>0</v>
      </c>
      <c r="AJ74" s="26">
        <f t="shared" si="11"/>
        <v>0</v>
      </c>
      <c r="AK74" s="25">
        <f t="shared" si="12"/>
        <v>1</v>
      </c>
      <c r="AL74" s="26">
        <f t="shared" si="13"/>
        <v>10000</v>
      </c>
      <c r="AM74" s="33"/>
    </row>
    <row r="75" spans="1:39" ht="23.15" customHeight="1">
      <c r="A75" s="35">
        <v>70</v>
      </c>
      <c r="B75" s="50"/>
      <c r="C75" s="50"/>
      <c r="D75" s="50"/>
      <c r="E75" s="50"/>
      <c r="F75" s="58"/>
      <c r="G75" s="77"/>
      <c r="H75" s="49"/>
      <c r="I75" s="49"/>
      <c r="J75" s="53"/>
      <c r="K75" s="64"/>
      <c r="L75" s="115"/>
      <c r="M75" s="116"/>
      <c r="N75" s="117"/>
      <c r="O75" s="121"/>
      <c r="P75" s="116"/>
      <c r="Q75" s="117"/>
      <c r="R75" s="72"/>
      <c r="S75" s="73"/>
      <c r="T75" s="68"/>
      <c r="U75" s="125">
        <f t="shared" si="14"/>
        <v>0</v>
      </c>
      <c r="V75" s="128"/>
      <c r="W75" s="82"/>
      <c r="X75" s="132"/>
      <c r="Y75" s="133"/>
      <c r="Z75" s="136">
        <f t="shared" si="15"/>
        <v>0</v>
      </c>
      <c r="AA75" s="43">
        <f t="shared" si="16"/>
        <v>0</v>
      </c>
      <c r="AB75" s="30">
        <f t="shared" si="17"/>
        <v>0</v>
      </c>
      <c r="AC75" s="30">
        <f t="shared" si="18"/>
        <v>0</v>
      </c>
      <c r="AD75" s="30">
        <f t="shared" si="19"/>
        <v>0</v>
      </c>
      <c r="AE75" s="30">
        <f t="shared" si="20"/>
        <v>0</v>
      </c>
      <c r="AF75" s="27" t="s">
        <v>137</v>
      </c>
      <c r="AG75" s="28">
        <f t="shared" si="8"/>
        <v>1</v>
      </c>
      <c r="AH75" s="29">
        <f t="shared" si="9"/>
        <v>3000</v>
      </c>
      <c r="AI75" s="28">
        <f t="shared" si="10"/>
        <v>0</v>
      </c>
      <c r="AJ75" s="29">
        <f t="shared" si="11"/>
        <v>0</v>
      </c>
      <c r="AK75" s="28">
        <f t="shared" si="12"/>
        <v>1</v>
      </c>
      <c r="AL75" s="29">
        <f t="shared" si="13"/>
        <v>3000</v>
      </c>
    </row>
    <row r="76" spans="1:39" ht="23.15" customHeight="1">
      <c r="A76" s="35">
        <v>71</v>
      </c>
      <c r="B76" s="50"/>
      <c r="C76" s="50"/>
      <c r="D76" s="50"/>
      <c r="E76" s="50"/>
      <c r="F76" s="58"/>
      <c r="G76" s="77"/>
      <c r="H76" s="49"/>
      <c r="I76" s="49"/>
      <c r="J76" s="53"/>
      <c r="K76" s="64"/>
      <c r="L76" s="115"/>
      <c r="M76" s="116"/>
      <c r="N76" s="117"/>
      <c r="O76" s="121"/>
      <c r="P76" s="116"/>
      <c r="Q76" s="117"/>
      <c r="R76" s="72"/>
      <c r="S76" s="73"/>
      <c r="T76" s="68"/>
      <c r="U76" s="125">
        <f t="shared" si="14"/>
        <v>0</v>
      </c>
      <c r="V76" s="128"/>
      <c r="W76" s="82"/>
      <c r="X76" s="132"/>
      <c r="Y76" s="133"/>
      <c r="Z76" s="136">
        <f t="shared" si="15"/>
        <v>0</v>
      </c>
      <c r="AA76" s="43">
        <f t="shared" si="16"/>
        <v>0</v>
      </c>
      <c r="AB76" s="30">
        <f t="shared" si="17"/>
        <v>0</v>
      </c>
      <c r="AC76" s="30">
        <f t="shared" si="18"/>
        <v>0</v>
      </c>
      <c r="AD76" s="30">
        <f t="shared" si="19"/>
        <v>0</v>
      </c>
      <c r="AE76" s="30">
        <f t="shared" si="20"/>
        <v>0</v>
      </c>
    </row>
    <row r="77" spans="1:39" ht="23.15" customHeight="1">
      <c r="A77" s="35">
        <v>72</v>
      </c>
      <c r="B77" s="50"/>
      <c r="C77" s="50"/>
      <c r="D77" s="50"/>
      <c r="E77" s="50"/>
      <c r="F77" s="58"/>
      <c r="G77" s="77"/>
      <c r="H77" s="49"/>
      <c r="I77" s="49"/>
      <c r="J77" s="53"/>
      <c r="K77" s="64"/>
      <c r="L77" s="115"/>
      <c r="M77" s="116"/>
      <c r="N77" s="117"/>
      <c r="O77" s="121"/>
      <c r="P77" s="116"/>
      <c r="Q77" s="117"/>
      <c r="R77" s="72"/>
      <c r="S77" s="73"/>
      <c r="T77" s="68"/>
      <c r="U77" s="125">
        <f t="shared" si="14"/>
        <v>0</v>
      </c>
      <c r="V77" s="128"/>
      <c r="W77" s="82"/>
      <c r="X77" s="132"/>
      <c r="Y77" s="133"/>
      <c r="Z77" s="136">
        <f t="shared" si="15"/>
        <v>0</v>
      </c>
      <c r="AA77" s="43">
        <f t="shared" si="16"/>
        <v>0</v>
      </c>
      <c r="AB77" s="30">
        <f t="shared" si="17"/>
        <v>0</v>
      </c>
      <c r="AC77" s="30">
        <f t="shared" si="18"/>
        <v>0</v>
      </c>
      <c r="AD77" s="30">
        <f t="shared" si="19"/>
        <v>0</v>
      </c>
      <c r="AE77" s="30">
        <f t="shared" si="20"/>
        <v>0</v>
      </c>
    </row>
    <row r="78" spans="1:39" ht="23.15" customHeight="1">
      <c r="A78" s="35">
        <v>73</v>
      </c>
      <c r="B78" s="50"/>
      <c r="C78" s="50"/>
      <c r="D78" s="50"/>
      <c r="E78" s="50"/>
      <c r="F78" s="58"/>
      <c r="G78" s="77"/>
      <c r="H78" s="49"/>
      <c r="I78" s="49"/>
      <c r="J78" s="53"/>
      <c r="K78" s="64"/>
      <c r="L78" s="115"/>
      <c r="M78" s="116"/>
      <c r="N78" s="117"/>
      <c r="O78" s="121"/>
      <c r="P78" s="116"/>
      <c r="Q78" s="117"/>
      <c r="R78" s="72"/>
      <c r="S78" s="73"/>
      <c r="T78" s="68"/>
      <c r="U78" s="125">
        <f t="shared" si="14"/>
        <v>0</v>
      </c>
      <c r="V78" s="128"/>
      <c r="W78" s="82"/>
      <c r="X78" s="132"/>
      <c r="Y78" s="133"/>
      <c r="Z78" s="136">
        <f t="shared" si="15"/>
        <v>0</v>
      </c>
      <c r="AA78" s="43">
        <f t="shared" si="16"/>
        <v>0</v>
      </c>
      <c r="AB78" s="30">
        <f t="shared" si="17"/>
        <v>0</v>
      </c>
      <c r="AC78" s="30">
        <f t="shared" si="18"/>
        <v>0</v>
      </c>
      <c r="AD78" s="30">
        <f t="shared" si="19"/>
        <v>0</v>
      </c>
      <c r="AE78" s="30">
        <f t="shared" si="20"/>
        <v>0</v>
      </c>
    </row>
    <row r="79" spans="1:39" ht="23.15" customHeight="1">
      <c r="A79" s="35">
        <v>74</v>
      </c>
      <c r="B79" s="50"/>
      <c r="C79" s="50"/>
      <c r="D79" s="50"/>
      <c r="E79" s="50"/>
      <c r="F79" s="58"/>
      <c r="G79" s="77"/>
      <c r="H79" s="49"/>
      <c r="I79" s="49"/>
      <c r="J79" s="53"/>
      <c r="K79" s="64"/>
      <c r="L79" s="115"/>
      <c r="M79" s="116"/>
      <c r="N79" s="117"/>
      <c r="O79" s="121"/>
      <c r="P79" s="116"/>
      <c r="Q79" s="117"/>
      <c r="R79" s="72"/>
      <c r="S79" s="73"/>
      <c r="T79" s="68"/>
      <c r="U79" s="125">
        <f t="shared" si="14"/>
        <v>0</v>
      </c>
      <c r="V79" s="128"/>
      <c r="W79" s="82"/>
      <c r="X79" s="132"/>
      <c r="Y79" s="133"/>
      <c r="Z79" s="136">
        <f t="shared" si="15"/>
        <v>0</v>
      </c>
      <c r="AA79" s="43">
        <f t="shared" si="16"/>
        <v>0</v>
      </c>
      <c r="AB79" s="30">
        <f t="shared" si="17"/>
        <v>0</v>
      </c>
      <c r="AC79" s="30">
        <f t="shared" si="18"/>
        <v>0</v>
      </c>
      <c r="AD79" s="30">
        <f t="shared" si="19"/>
        <v>0</v>
      </c>
      <c r="AE79" s="30">
        <f t="shared" si="20"/>
        <v>0</v>
      </c>
    </row>
    <row r="80" spans="1:39" ht="23.15" customHeight="1">
      <c r="A80" s="35">
        <v>75</v>
      </c>
      <c r="B80" s="50"/>
      <c r="C80" s="50"/>
      <c r="D80" s="50"/>
      <c r="E80" s="50"/>
      <c r="F80" s="58"/>
      <c r="G80" s="77"/>
      <c r="H80" s="49"/>
      <c r="I80" s="49"/>
      <c r="J80" s="53"/>
      <c r="K80" s="64"/>
      <c r="L80" s="115"/>
      <c r="M80" s="116"/>
      <c r="N80" s="117"/>
      <c r="O80" s="121"/>
      <c r="P80" s="116"/>
      <c r="Q80" s="117"/>
      <c r="R80" s="72"/>
      <c r="S80" s="73"/>
      <c r="T80" s="68"/>
      <c r="U80" s="125">
        <f t="shared" si="14"/>
        <v>0</v>
      </c>
      <c r="V80" s="128"/>
      <c r="W80" s="82"/>
      <c r="X80" s="132"/>
      <c r="Y80" s="133"/>
      <c r="Z80" s="136">
        <f t="shared" si="15"/>
        <v>0</v>
      </c>
      <c r="AA80" s="43">
        <f t="shared" si="16"/>
        <v>0</v>
      </c>
      <c r="AB80" s="30">
        <f t="shared" si="17"/>
        <v>0</v>
      </c>
      <c r="AC80" s="30">
        <f t="shared" si="18"/>
        <v>0</v>
      </c>
      <c r="AD80" s="30">
        <f t="shared" si="19"/>
        <v>0</v>
      </c>
      <c r="AE80" s="30">
        <f t="shared" si="20"/>
        <v>0</v>
      </c>
    </row>
    <row r="81" spans="1:31" ht="23.15" customHeight="1">
      <c r="A81" s="35">
        <v>76</v>
      </c>
      <c r="B81" s="50"/>
      <c r="C81" s="50"/>
      <c r="D81" s="50"/>
      <c r="E81" s="50"/>
      <c r="F81" s="58"/>
      <c r="G81" s="77"/>
      <c r="H81" s="49"/>
      <c r="I81" s="49"/>
      <c r="J81" s="53"/>
      <c r="K81" s="64"/>
      <c r="L81" s="115"/>
      <c r="M81" s="116"/>
      <c r="N81" s="117"/>
      <c r="O81" s="121"/>
      <c r="P81" s="116"/>
      <c r="Q81" s="117"/>
      <c r="R81" s="72"/>
      <c r="S81" s="73"/>
      <c r="T81" s="68"/>
      <c r="U81" s="125">
        <f t="shared" si="14"/>
        <v>0</v>
      </c>
      <c r="V81" s="128"/>
      <c r="W81" s="82"/>
      <c r="X81" s="132"/>
      <c r="Y81" s="133"/>
      <c r="Z81" s="136">
        <f t="shared" si="15"/>
        <v>0</v>
      </c>
      <c r="AA81" s="43">
        <f t="shared" si="16"/>
        <v>0</v>
      </c>
      <c r="AB81" s="30">
        <f t="shared" si="17"/>
        <v>0</v>
      </c>
      <c r="AC81" s="30">
        <f t="shared" si="18"/>
        <v>0</v>
      </c>
      <c r="AD81" s="30">
        <f t="shared" si="19"/>
        <v>0</v>
      </c>
      <c r="AE81" s="30">
        <f t="shared" si="20"/>
        <v>0</v>
      </c>
    </row>
    <row r="82" spans="1:31" ht="23.15" customHeight="1">
      <c r="A82" s="35">
        <v>77</v>
      </c>
      <c r="B82" s="50"/>
      <c r="C82" s="50"/>
      <c r="D82" s="50"/>
      <c r="E82" s="50"/>
      <c r="F82" s="58"/>
      <c r="G82" s="77"/>
      <c r="H82" s="49"/>
      <c r="I82" s="49"/>
      <c r="J82" s="53"/>
      <c r="K82" s="64"/>
      <c r="L82" s="115"/>
      <c r="M82" s="116"/>
      <c r="N82" s="117"/>
      <c r="O82" s="121"/>
      <c r="P82" s="116"/>
      <c r="Q82" s="117"/>
      <c r="R82" s="72"/>
      <c r="S82" s="73"/>
      <c r="T82" s="68"/>
      <c r="U82" s="125">
        <f t="shared" si="14"/>
        <v>0</v>
      </c>
      <c r="V82" s="128"/>
      <c r="W82" s="82"/>
      <c r="X82" s="132"/>
      <c r="Y82" s="133"/>
      <c r="Z82" s="136">
        <f t="shared" si="15"/>
        <v>0</v>
      </c>
      <c r="AA82" s="43">
        <f t="shared" si="16"/>
        <v>0</v>
      </c>
      <c r="AB82" s="30">
        <f t="shared" si="17"/>
        <v>0</v>
      </c>
      <c r="AC82" s="30">
        <f t="shared" si="18"/>
        <v>0</v>
      </c>
      <c r="AD82" s="30">
        <f t="shared" si="19"/>
        <v>0</v>
      </c>
      <c r="AE82" s="30">
        <f t="shared" si="20"/>
        <v>0</v>
      </c>
    </row>
    <row r="83" spans="1:31" ht="23.15" customHeight="1">
      <c r="A83" s="35">
        <v>78</v>
      </c>
      <c r="B83" s="50"/>
      <c r="C83" s="50"/>
      <c r="D83" s="50"/>
      <c r="E83" s="50"/>
      <c r="F83" s="58"/>
      <c r="G83" s="77"/>
      <c r="H83" s="49"/>
      <c r="I83" s="49"/>
      <c r="J83" s="53"/>
      <c r="K83" s="64"/>
      <c r="L83" s="115"/>
      <c r="M83" s="116"/>
      <c r="N83" s="117"/>
      <c r="O83" s="121"/>
      <c r="P83" s="116"/>
      <c r="Q83" s="117"/>
      <c r="R83" s="72"/>
      <c r="S83" s="73"/>
      <c r="T83" s="68"/>
      <c r="U83" s="125">
        <f t="shared" si="14"/>
        <v>0</v>
      </c>
      <c r="V83" s="128"/>
      <c r="W83" s="82"/>
      <c r="X83" s="132"/>
      <c r="Y83" s="133"/>
      <c r="Z83" s="136">
        <f t="shared" si="15"/>
        <v>0</v>
      </c>
      <c r="AA83" s="43">
        <f t="shared" si="16"/>
        <v>0</v>
      </c>
      <c r="AB83" s="30">
        <f t="shared" si="17"/>
        <v>0</v>
      </c>
      <c r="AC83" s="30">
        <f t="shared" si="18"/>
        <v>0</v>
      </c>
      <c r="AD83" s="30">
        <f t="shared" si="19"/>
        <v>0</v>
      </c>
      <c r="AE83" s="30">
        <f t="shared" si="20"/>
        <v>0</v>
      </c>
    </row>
    <row r="84" spans="1:31" ht="23.15" customHeight="1">
      <c r="A84" s="35">
        <v>79</v>
      </c>
      <c r="B84" s="50"/>
      <c r="C84" s="50"/>
      <c r="D84" s="50"/>
      <c r="E84" s="50"/>
      <c r="F84" s="58"/>
      <c r="G84" s="77"/>
      <c r="H84" s="49"/>
      <c r="I84" s="49"/>
      <c r="J84" s="53"/>
      <c r="K84" s="64"/>
      <c r="L84" s="115"/>
      <c r="M84" s="116"/>
      <c r="N84" s="117"/>
      <c r="O84" s="121"/>
      <c r="P84" s="116"/>
      <c r="Q84" s="117"/>
      <c r="R84" s="72"/>
      <c r="S84" s="73"/>
      <c r="T84" s="68"/>
      <c r="U84" s="125">
        <f t="shared" si="14"/>
        <v>0</v>
      </c>
      <c r="V84" s="128"/>
      <c r="W84" s="82"/>
      <c r="X84" s="132"/>
      <c r="Y84" s="133"/>
      <c r="Z84" s="136">
        <f t="shared" si="15"/>
        <v>0</v>
      </c>
      <c r="AA84" s="43">
        <f t="shared" si="16"/>
        <v>0</v>
      </c>
      <c r="AB84" s="30">
        <f t="shared" si="17"/>
        <v>0</v>
      </c>
      <c r="AC84" s="30">
        <f t="shared" si="18"/>
        <v>0</v>
      </c>
      <c r="AD84" s="30">
        <f t="shared" si="19"/>
        <v>0</v>
      </c>
      <c r="AE84" s="30">
        <f t="shared" si="20"/>
        <v>0</v>
      </c>
    </row>
    <row r="85" spans="1:31" ht="23.15" customHeight="1">
      <c r="A85" s="35">
        <v>80</v>
      </c>
      <c r="B85" s="50"/>
      <c r="C85" s="50"/>
      <c r="D85" s="50"/>
      <c r="E85" s="50"/>
      <c r="F85" s="58"/>
      <c r="G85" s="77"/>
      <c r="H85" s="49"/>
      <c r="I85" s="49"/>
      <c r="J85" s="53"/>
      <c r="K85" s="64"/>
      <c r="L85" s="115"/>
      <c r="M85" s="116"/>
      <c r="N85" s="117"/>
      <c r="O85" s="121"/>
      <c r="P85" s="116"/>
      <c r="Q85" s="117"/>
      <c r="R85" s="72"/>
      <c r="S85" s="73"/>
      <c r="T85" s="68"/>
      <c r="U85" s="125">
        <f t="shared" si="14"/>
        <v>0</v>
      </c>
      <c r="V85" s="128"/>
      <c r="W85" s="82"/>
      <c r="X85" s="132"/>
      <c r="Y85" s="133"/>
      <c r="Z85" s="136">
        <f t="shared" si="15"/>
        <v>0</v>
      </c>
      <c r="AA85" s="43">
        <f t="shared" si="16"/>
        <v>0</v>
      </c>
      <c r="AB85" s="30">
        <f t="shared" si="17"/>
        <v>0</v>
      </c>
      <c r="AC85" s="30">
        <f t="shared" si="18"/>
        <v>0</v>
      </c>
      <c r="AD85" s="30">
        <f t="shared" si="19"/>
        <v>0</v>
      </c>
      <c r="AE85" s="30">
        <f t="shared" si="20"/>
        <v>0</v>
      </c>
    </row>
    <row r="86" spans="1:31" ht="23.15" customHeight="1">
      <c r="A86" s="35">
        <v>81</v>
      </c>
      <c r="B86" s="50"/>
      <c r="C86" s="50"/>
      <c r="D86" s="50"/>
      <c r="E86" s="50"/>
      <c r="F86" s="58"/>
      <c r="G86" s="77"/>
      <c r="H86" s="49"/>
      <c r="I86" s="49"/>
      <c r="J86" s="53"/>
      <c r="K86" s="64"/>
      <c r="L86" s="115"/>
      <c r="M86" s="116"/>
      <c r="N86" s="117"/>
      <c r="O86" s="121"/>
      <c r="P86" s="116"/>
      <c r="Q86" s="117"/>
      <c r="R86" s="72"/>
      <c r="S86" s="73"/>
      <c r="T86" s="68"/>
      <c r="U86" s="125">
        <f t="shared" si="14"/>
        <v>0</v>
      </c>
      <c r="V86" s="128"/>
      <c r="W86" s="82"/>
      <c r="X86" s="132"/>
      <c r="Y86" s="133"/>
      <c r="Z86" s="136">
        <f t="shared" si="15"/>
        <v>0</v>
      </c>
      <c r="AA86" s="43">
        <f t="shared" si="16"/>
        <v>0</v>
      </c>
      <c r="AB86" s="30">
        <f t="shared" si="17"/>
        <v>0</v>
      </c>
      <c r="AC86" s="30">
        <f t="shared" si="18"/>
        <v>0</v>
      </c>
      <c r="AD86" s="30">
        <f t="shared" si="19"/>
        <v>0</v>
      </c>
      <c r="AE86" s="30">
        <f t="shared" si="20"/>
        <v>0</v>
      </c>
    </row>
    <row r="87" spans="1:31" ht="23.15" customHeight="1">
      <c r="A87" s="35">
        <v>82</v>
      </c>
      <c r="B87" s="50"/>
      <c r="C87" s="50"/>
      <c r="D87" s="50"/>
      <c r="E87" s="50"/>
      <c r="F87" s="58"/>
      <c r="G87" s="77"/>
      <c r="H87" s="49"/>
      <c r="I87" s="49"/>
      <c r="J87" s="53"/>
      <c r="K87" s="64"/>
      <c r="L87" s="115"/>
      <c r="M87" s="116"/>
      <c r="N87" s="117"/>
      <c r="O87" s="121"/>
      <c r="P87" s="116"/>
      <c r="Q87" s="117"/>
      <c r="R87" s="72"/>
      <c r="S87" s="73"/>
      <c r="T87" s="68"/>
      <c r="U87" s="125">
        <f t="shared" si="14"/>
        <v>0</v>
      </c>
      <c r="V87" s="128"/>
      <c r="W87" s="82"/>
      <c r="X87" s="132"/>
      <c r="Y87" s="133"/>
      <c r="Z87" s="136">
        <f t="shared" si="15"/>
        <v>0</v>
      </c>
      <c r="AA87" s="43">
        <f t="shared" si="16"/>
        <v>0</v>
      </c>
      <c r="AB87" s="30">
        <f t="shared" si="17"/>
        <v>0</v>
      </c>
      <c r="AC87" s="30">
        <f t="shared" si="18"/>
        <v>0</v>
      </c>
      <c r="AD87" s="30">
        <f t="shared" si="19"/>
        <v>0</v>
      </c>
      <c r="AE87" s="30">
        <f t="shared" si="20"/>
        <v>0</v>
      </c>
    </row>
    <row r="88" spans="1:31" ht="23.15" customHeight="1">
      <c r="A88" s="35">
        <v>83</v>
      </c>
      <c r="B88" s="50"/>
      <c r="C88" s="50"/>
      <c r="D88" s="50"/>
      <c r="E88" s="50"/>
      <c r="F88" s="58"/>
      <c r="G88" s="77"/>
      <c r="H88" s="49"/>
      <c r="I88" s="49"/>
      <c r="J88" s="53"/>
      <c r="K88" s="64"/>
      <c r="L88" s="115"/>
      <c r="M88" s="116"/>
      <c r="N88" s="117"/>
      <c r="O88" s="121"/>
      <c r="P88" s="116"/>
      <c r="Q88" s="117"/>
      <c r="R88" s="72"/>
      <c r="S88" s="73"/>
      <c r="T88" s="68"/>
      <c r="U88" s="125">
        <f t="shared" si="14"/>
        <v>0</v>
      </c>
      <c r="V88" s="128"/>
      <c r="W88" s="82"/>
      <c r="X88" s="132"/>
      <c r="Y88" s="133"/>
      <c r="Z88" s="136">
        <f t="shared" si="15"/>
        <v>0</v>
      </c>
      <c r="AA88" s="43">
        <f t="shared" si="16"/>
        <v>0</v>
      </c>
      <c r="AB88" s="30">
        <f t="shared" si="17"/>
        <v>0</v>
      </c>
      <c r="AC88" s="30">
        <f t="shared" si="18"/>
        <v>0</v>
      </c>
      <c r="AD88" s="30">
        <f t="shared" si="19"/>
        <v>0</v>
      </c>
      <c r="AE88" s="30">
        <f t="shared" si="20"/>
        <v>0</v>
      </c>
    </row>
    <row r="89" spans="1:31" ht="23.15" customHeight="1">
      <c r="A89" s="35">
        <v>84</v>
      </c>
      <c r="B89" s="50"/>
      <c r="C89" s="50"/>
      <c r="D89" s="50"/>
      <c r="E89" s="50"/>
      <c r="F89" s="58"/>
      <c r="G89" s="77"/>
      <c r="H89" s="49"/>
      <c r="I89" s="49"/>
      <c r="J89" s="53"/>
      <c r="K89" s="64"/>
      <c r="L89" s="115"/>
      <c r="M89" s="116"/>
      <c r="N89" s="117"/>
      <c r="O89" s="121"/>
      <c r="P89" s="116"/>
      <c r="Q89" s="117"/>
      <c r="R89" s="72"/>
      <c r="S89" s="73"/>
      <c r="T89" s="68"/>
      <c r="U89" s="125">
        <f t="shared" si="14"/>
        <v>0</v>
      </c>
      <c r="V89" s="128"/>
      <c r="W89" s="82"/>
      <c r="X89" s="132"/>
      <c r="Y89" s="133"/>
      <c r="Z89" s="136">
        <f t="shared" si="15"/>
        <v>0</v>
      </c>
      <c r="AA89" s="43">
        <f t="shared" si="16"/>
        <v>0</v>
      </c>
      <c r="AB89" s="30">
        <f t="shared" si="17"/>
        <v>0</v>
      </c>
      <c r="AC89" s="30">
        <f t="shared" si="18"/>
        <v>0</v>
      </c>
      <c r="AD89" s="30">
        <f t="shared" si="19"/>
        <v>0</v>
      </c>
      <c r="AE89" s="30">
        <f t="shared" si="20"/>
        <v>0</v>
      </c>
    </row>
    <row r="90" spans="1:31" ht="23.15" customHeight="1">
      <c r="A90" s="35">
        <v>85</v>
      </c>
      <c r="B90" s="50"/>
      <c r="C90" s="50"/>
      <c r="D90" s="50"/>
      <c r="E90" s="50"/>
      <c r="F90" s="58"/>
      <c r="G90" s="77"/>
      <c r="H90" s="49"/>
      <c r="I90" s="49"/>
      <c r="J90" s="53"/>
      <c r="K90" s="64"/>
      <c r="L90" s="115"/>
      <c r="M90" s="116"/>
      <c r="N90" s="117"/>
      <c r="O90" s="121"/>
      <c r="P90" s="116"/>
      <c r="Q90" s="117"/>
      <c r="R90" s="72"/>
      <c r="S90" s="73"/>
      <c r="T90" s="68"/>
      <c r="U90" s="125">
        <f t="shared" si="14"/>
        <v>0</v>
      </c>
      <c r="V90" s="128"/>
      <c r="W90" s="82"/>
      <c r="X90" s="132"/>
      <c r="Y90" s="133"/>
      <c r="Z90" s="136">
        <f t="shared" si="15"/>
        <v>0</v>
      </c>
      <c r="AA90" s="43">
        <f t="shared" si="16"/>
        <v>0</v>
      </c>
      <c r="AB90" s="30">
        <f t="shared" si="17"/>
        <v>0</v>
      </c>
      <c r="AC90" s="30">
        <f t="shared" si="18"/>
        <v>0</v>
      </c>
      <c r="AD90" s="30">
        <f t="shared" si="19"/>
        <v>0</v>
      </c>
      <c r="AE90" s="30">
        <f t="shared" si="20"/>
        <v>0</v>
      </c>
    </row>
    <row r="91" spans="1:31" ht="23.15" customHeight="1">
      <c r="A91" s="35">
        <v>86</v>
      </c>
      <c r="B91" s="50"/>
      <c r="C91" s="50"/>
      <c r="D91" s="50"/>
      <c r="E91" s="50"/>
      <c r="F91" s="58"/>
      <c r="G91" s="77"/>
      <c r="H91" s="49"/>
      <c r="I91" s="49"/>
      <c r="J91" s="53"/>
      <c r="K91" s="64"/>
      <c r="L91" s="115"/>
      <c r="M91" s="116"/>
      <c r="N91" s="117"/>
      <c r="O91" s="121"/>
      <c r="P91" s="116"/>
      <c r="Q91" s="117"/>
      <c r="R91" s="72"/>
      <c r="S91" s="73"/>
      <c r="T91" s="68"/>
      <c r="U91" s="125">
        <f t="shared" si="14"/>
        <v>0</v>
      </c>
      <c r="V91" s="128"/>
      <c r="W91" s="82"/>
      <c r="X91" s="132"/>
      <c r="Y91" s="133"/>
      <c r="Z91" s="136">
        <f t="shared" si="15"/>
        <v>0</v>
      </c>
      <c r="AA91" s="43">
        <f t="shared" si="16"/>
        <v>0</v>
      </c>
      <c r="AB91" s="30">
        <f t="shared" si="17"/>
        <v>0</v>
      </c>
      <c r="AC91" s="30">
        <f t="shared" si="18"/>
        <v>0</v>
      </c>
      <c r="AD91" s="30">
        <f t="shared" si="19"/>
        <v>0</v>
      </c>
      <c r="AE91" s="30">
        <f t="shared" si="20"/>
        <v>0</v>
      </c>
    </row>
    <row r="92" spans="1:31" ht="23.15" customHeight="1">
      <c r="A92" s="35">
        <v>87</v>
      </c>
      <c r="B92" s="50"/>
      <c r="C92" s="50"/>
      <c r="D92" s="50"/>
      <c r="E92" s="50"/>
      <c r="F92" s="58"/>
      <c r="G92" s="77"/>
      <c r="H92" s="49"/>
      <c r="I92" s="49"/>
      <c r="J92" s="53"/>
      <c r="K92" s="64"/>
      <c r="L92" s="115"/>
      <c r="M92" s="116"/>
      <c r="N92" s="117"/>
      <c r="O92" s="121"/>
      <c r="P92" s="116"/>
      <c r="Q92" s="117"/>
      <c r="R92" s="72"/>
      <c r="S92" s="73"/>
      <c r="T92" s="68"/>
      <c r="U92" s="125">
        <f t="shared" si="14"/>
        <v>0</v>
      </c>
      <c r="V92" s="128"/>
      <c r="W92" s="82"/>
      <c r="X92" s="132"/>
      <c r="Y92" s="133"/>
      <c r="Z92" s="136">
        <f t="shared" si="15"/>
        <v>0</v>
      </c>
      <c r="AA92" s="43">
        <f t="shared" si="16"/>
        <v>0</v>
      </c>
      <c r="AB92" s="30">
        <f t="shared" si="17"/>
        <v>0</v>
      </c>
      <c r="AC92" s="30">
        <f t="shared" si="18"/>
        <v>0</v>
      </c>
      <c r="AD92" s="30">
        <f t="shared" si="19"/>
        <v>0</v>
      </c>
      <c r="AE92" s="30">
        <f t="shared" si="20"/>
        <v>0</v>
      </c>
    </row>
    <row r="93" spans="1:31" ht="23.15" customHeight="1">
      <c r="A93" s="35">
        <v>88</v>
      </c>
      <c r="B93" s="50"/>
      <c r="C93" s="50"/>
      <c r="D93" s="50"/>
      <c r="E93" s="50"/>
      <c r="F93" s="58"/>
      <c r="G93" s="77"/>
      <c r="H93" s="49"/>
      <c r="I93" s="49"/>
      <c r="J93" s="53"/>
      <c r="K93" s="64"/>
      <c r="L93" s="115"/>
      <c r="M93" s="116"/>
      <c r="N93" s="117"/>
      <c r="O93" s="121"/>
      <c r="P93" s="116"/>
      <c r="Q93" s="117"/>
      <c r="R93" s="72"/>
      <c r="S93" s="73"/>
      <c r="T93" s="68"/>
      <c r="U93" s="125">
        <f t="shared" si="14"/>
        <v>0</v>
      </c>
      <c r="V93" s="128"/>
      <c r="W93" s="82"/>
      <c r="X93" s="132"/>
      <c r="Y93" s="133"/>
      <c r="Z93" s="136">
        <f t="shared" si="15"/>
        <v>0</v>
      </c>
      <c r="AA93" s="43">
        <f t="shared" si="16"/>
        <v>0</v>
      </c>
      <c r="AB93" s="30">
        <f t="shared" si="17"/>
        <v>0</v>
      </c>
      <c r="AC93" s="30">
        <f t="shared" si="18"/>
        <v>0</v>
      </c>
      <c r="AD93" s="30">
        <f t="shared" si="19"/>
        <v>0</v>
      </c>
      <c r="AE93" s="30">
        <f t="shared" si="20"/>
        <v>0</v>
      </c>
    </row>
    <row r="94" spans="1:31" ht="23.15" customHeight="1">
      <c r="A94" s="35">
        <v>89</v>
      </c>
      <c r="B94" s="50"/>
      <c r="C94" s="50"/>
      <c r="D94" s="50"/>
      <c r="E94" s="50"/>
      <c r="F94" s="58"/>
      <c r="G94" s="77"/>
      <c r="H94" s="49"/>
      <c r="I94" s="49"/>
      <c r="J94" s="53"/>
      <c r="K94" s="64"/>
      <c r="L94" s="115"/>
      <c r="M94" s="116"/>
      <c r="N94" s="117"/>
      <c r="O94" s="121"/>
      <c r="P94" s="116"/>
      <c r="Q94" s="117"/>
      <c r="R94" s="72"/>
      <c r="S94" s="73"/>
      <c r="T94" s="68"/>
      <c r="U94" s="125">
        <f t="shared" si="14"/>
        <v>0</v>
      </c>
      <c r="V94" s="128"/>
      <c r="W94" s="82"/>
      <c r="X94" s="132"/>
      <c r="Y94" s="133"/>
      <c r="Z94" s="136">
        <f t="shared" si="15"/>
        <v>0</v>
      </c>
      <c r="AA94" s="43">
        <f t="shared" si="16"/>
        <v>0</v>
      </c>
      <c r="AB94" s="30">
        <f t="shared" si="17"/>
        <v>0</v>
      </c>
      <c r="AC94" s="30">
        <f t="shared" si="18"/>
        <v>0</v>
      </c>
      <c r="AD94" s="30">
        <f t="shared" si="19"/>
        <v>0</v>
      </c>
      <c r="AE94" s="30">
        <f t="shared" si="20"/>
        <v>0</v>
      </c>
    </row>
    <row r="95" spans="1:31" ht="23.15" customHeight="1">
      <c r="A95" s="35">
        <v>90</v>
      </c>
      <c r="B95" s="50"/>
      <c r="C95" s="50"/>
      <c r="D95" s="50"/>
      <c r="E95" s="50"/>
      <c r="F95" s="58"/>
      <c r="G95" s="77"/>
      <c r="H95" s="49"/>
      <c r="I95" s="49"/>
      <c r="J95" s="53"/>
      <c r="K95" s="64"/>
      <c r="L95" s="115"/>
      <c r="M95" s="116"/>
      <c r="N95" s="117"/>
      <c r="O95" s="121"/>
      <c r="P95" s="116"/>
      <c r="Q95" s="117"/>
      <c r="R95" s="72"/>
      <c r="S95" s="73"/>
      <c r="T95" s="68"/>
      <c r="U95" s="125">
        <f t="shared" si="14"/>
        <v>0</v>
      </c>
      <c r="V95" s="128"/>
      <c r="W95" s="82"/>
      <c r="X95" s="132"/>
      <c r="Y95" s="133"/>
      <c r="Z95" s="136">
        <f t="shared" si="15"/>
        <v>0</v>
      </c>
      <c r="AA95" s="43">
        <f t="shared" si="16"/>
        <v>0</v>
      </c>
      <c r="AB95" s="30">
        <f t="shared" si="17"/>
        <v>0</v>
      </c>
      <c r="AC95" s="30">
        <f t="shared" si="18"/>
        <v>0</v>
      </c>
      <c r="AD95" s="30">
        <f t="shared" si="19"/>
        <v>0</v>
      </c>
      <c r="AE95" s="30">
        <f t="shared" si="20"/>
        <v>0</v>
      </c>
    </row>
    <row r="96" spans="1:31" ht="23.15" customHeight="1">
      <c r="A96" s="35">
        <v>91</v>
      </c>
      <c r="B96" s="50"/>
      <c r="C96" s="50"/>
      <c r="D96" s="50"/>
      <c r="E96" s="50"/>
      <c r="F96" s="58"/>
      <c r="G96" s="77"/>
      <c r="H96" s="49"/>
      <c r="I96" s="49"/>
      <c r="J96" s="53"/>
      <c r="K96" s="64"/>
      <c r="L96" s="115"/>
      <c r="M96" s="116"/>
      <c r="N96" s="117"/>
      <c r="O96" s="121"/>
      <c r="P96" s="116"/>
      <c r="Q96" s="117"/>
      <c r="R96" s="72"/>
      <c r="S96" s="73"/>
      <c r="T96" s="68"/>
      <c r="U96" s="125">
        <f t="shared" si="14"/>
        <v>0</v>
      </c>
      <c r="V96" s="128"/>
      <c r="W96" s="82"/>
      <c r="X96" s="132"/>
      <c r="Y96" s="133"/>
      <c r="Z96" s="136">
        <f t="shared" si="15"/>
        <v>0</v>
      </c>
      <c r="AA96" s="43">
        <f t="shared" si="16"/>
        <v>0</v>
      </c>
      <c r="AB96" s="30">
        <f t="shared" si="17"/>
        <v>0</v>
      </c>
      <c r="AC96" s="30">
        <f t="shared" si="18"/>
        <v>0</v>
      </c>
      <c r="AD96" s="30">
        <f t="shared" si="19"/>
        <v>0</v>
      </c>
      <c r="AE96" s="30">
        <f t="shared" si="20"/>
        <v>0</v>
      </c>
    </row>
    <row r="97" spans="1:31" ht="23.15" customHeight="1">
      <c r="A97" s="35">
        <v>92</v>
      </c>
      <c r="B97" s="50"/>
      <c r="C97" s="50"/>
      <c r="D97" s="50"/>
      <c r="E97" s="50"/>
      <c r="F97" s="58"/>
      <c r="G97" s="77"/>
      <c r="H97" s="49"/>
      <c r="I97" s="49"/>
      <c r="J97" s="53"/>
      <c r="K97" s="64"/>
      <c r="L97" s="115"/>
      <c r="M97" s="116"/>
      <c r="N97" s="117"/>
      <c r="O97" s="121"/>
      <c r="P97" s="116"/>
      <c r="Q97" s="117"/>
      <c r="R97" s="72"/>
      <c r="S97" s="73"/>
      <c r="T97" s="68"/>
      <c r="U97" s="125">
        <f t="shared" si="14"/>
        <v>0</v>
      </c>
      <c r="V97" s="128"/>
      <c r="W97" s="82"/>
      <c r="X97" s="132"/>
      <c r="Y97" s="133"/>
      <c r="Z97" s="136">
        <f t="shared" si="15"/>
        <v>0</v>
      </c>
      <c r="AA97" s="43">
        <f t="shared" si="16"/>
        <v>0</v>
      </c>
      <c r="AB97" s="30">
        <f t="shared" si="17"/>
        <v>0</v>
      </c>
      <c r="AC97" s="30">
        <f t="shared" si="18"/>
        <v>0</v>
      </c>
      <c r="AD97" s="30">
        <f t="shared" si="19"/>
        <v>0</v>
      </c>
      <c r="AE97" s="30">
        <f t="shared" si="20"/>
        <v>0</v>
      </c>
    </row>
    <row r="98" spans="1:31" ht="23.15" customHeight="1">
      <c r="A98" s="35">
        <v>93</v>
      </c>
      <c r="B98" s="50"/>
      <c r="C98" s="50"/>
      <c r="D98" s="50"/>
      <c r="E98" s="50"/>
      <c r="F98" s="58"/>
      <c r="G98" s="77"/>
      <c r="H98" s="49"/>
      <c r="I98" s="49"/>
      <c r="J98" s="53"/>
      <c r="K98" s="64"/>
      <c r="L98" s="115"/>
      <c r="M98" s="116"/>
      <c r="N98" s="117"/>
      <c r="O98" s="121"/>
      <c r="P98" s="116"/>
      <c r="Q98" s="117"/>
      <c r="R98" s="72"/>
      <c r="S98" s="73"/>
      <c r="T98" s="68"/>
      <c r="U98" s="125">
        <f t="shared" si="14"/>
        <v>0</v>
      </c>
      <c r="V98" s="128"/>
      <c r="W98" s="82"/>
      <c r="X98" s="132"/>
      <c r="Y98" s="133"/>
      <c r="Z98" s="136">
        <f t="shared" si="15"/>
        <v>0</v>
      </c>
      <c r="AA98" s="43">
        <f t="shared" si="16"/>
        <v>0</v>
      </c>
      <c r="AB98" s="30">
        <f t="shared" si="17"/>
        <v>0</v>
      </c>
      <c r="AC98" s="30">
        <f t="shared" si="18"/>
        <v>0</v>
      </c>
      <c r="AD98" s="30">
        <f t="shared" si="19"/>
        <v>0</v>
      </c>
      <c r="AE98" s="30">
        <f t="shared" si="20"/>
        <v>0</v>
      </c>
    </row>
    <row r="99" spans="1:31" ht="23.15" customHeight="1">
      <c r="A99" s="35">
        <v>94</v>
      </c>
      <c r="B99" s="50"/>
      <c r="C99" s="50"/>
      <c r="D99" s="50"/>
      <c r="E99" s="50"/>
      <c r="F99" s="58"/>
      <c r="G99" s="77"/>
      <c r="H99" s="49"/>
      <c r="I99" s="49"/>
      <c r="J99" s="53"/>
      <c r="K99" s="64"/>
      <c r="L99" s="115"/>
      <c r="M99" s="116"/>
      <c r="N99" s="117"/>
      <c r="O99" s="121"/>
      <c r="P99" s="116"/>
      <c r="Q99" s="117"/>
      <c r="R99" s="72"/>
      <c r="S99" s="73"/>
      <c r="T99" s="68"/>
      <c r="U99" s="125">
        <f t="shared" si="14"/>
        <v>0</v>
      </c>
      <c r="V99" s="128"/>
      <c r="W99" s="82"/>
      <c r="X99" s="132"/>
      <c r="Y99" s="133"/>
      <c r="Z99" s="136">
        <f t="shared" si="15"/>
        <v>0</v>
      </c>
      <c r="AA99" s="43">
        <f t="shared" si="16"/>
        <v>0</v>
      </c>
      <c r="AB99" s="30">
        <f t="shared" si="17"/>
        <v>0</v>
      </c>
      <c r="AC99" s="30">
        <f t="shared" si="18"/>
        <v>0</v>
      </c>
      <c r="AD99" s="30">
        <f t="shared" si="19"/>
        <v>0</v>
      </c>
      <c r="AE99" s="30">
        <f t="shared" si="20"/>
        <v>0</v>
      </c>
    </row>
    <row r="100" spans="1:31" ht="23.15" customHeight="1">
      <c r="A100" s="35">
        <v>95</v>
      </c>
      <c r="B100" s="50"/>
      <c r="C100" s="50"/>
      <c r="D100" s="50"/>
      <c r="E100" s="50"/>
      <c r="F100" s="58"/>
      <c r="G100" s="77"/>
      <c r="H100" s="49"/>
      <c r="I100" s="49"/>
      <c r="J100" s="53"/>
      <c r="K100" s="64"/>
      <c r="L100" s="115"/>
      <c r="M100" s="116"/>
      <c r="N100" s="117"/>
      <c r="O100" s="121"/>
      <c r="P100" s="116"/>
      <c r="Q100" s="117"/>
      <c r="R100" s="72"/>
      <c r="S100" s="73"/>
      <c r="T100" s="68"/>
      <c r="U100" s="125">
        <f t="shared" si="14"/>
        <v>0</v>
      </c>
      <c r="V100" s="128"/>
      <c r="W100" s="82"/>
      <c r="X100" s="132"/>
      <c r="Y100" s="133"/>
      <c r="Z100" s="136">
        <f t="shared" si="15"/>
        <v>0</v>
      </c>
      <c r="AA100" s="43">
        <f t="shared" si="16"/>
        <v>0</v>
      </c>
      <c r="AB100" s="30">
        <f t="shared" si="17"/>
        <v>0</v>
      </c>
      <c r="AC100" s="30">
        <f t="shared" si="18"/>
        <v>0</v>
      </c>
      <c r="AD100" s="30">
        <f t="shared" si="19"/>
        <v>0</v>
      </c>
      <c r="AE100" s="30">
        <f t="shared" si="20"/>
        <v>0</v>
      </c>
    </row>
    <row r="101" spans="1:31" ht="23.15" customHeight="1">
      <c r="A101" s="35">
        <v>96</v>
      </c>
      <c r="B101" s="50"/>
      <c r="C101" s="50"/>
      <c r="D101" s="50"/>
      <c r="E101" s="50"/>
      <c r="F101" s="58"/>
      <c r="G101" s="77"/>
      <c r="H101" s="49"/>
      <c r="I101" s="49"/>
      <c r="J101" s="53"/>
      <c r="K101" s="64"/>
      <c r="L101" s="115"/>
      <c r="M101" s="116"/>
      <c r="N101" s="117"/>
      <c r="O101" s="121"/>
      <c r="P101" s="116"/>
      <c r="Q101" s="117"/>
      <c r="R101" s="72"/>
      <c r="S101" s="73"/>
      <c r="T101" s="68"/>
      <c r="U101" s="125">
        <f t="shared" si="14"/>
        <v>0</v>
      </c>
      <c r="V101" s="128"/>
      <c r="W101" s="82"/>
      <c r="X101" s="132"/>
      <c r="Y101" s="133"/>
      <c r="Z101" s="136">
        <f t="shared" si="15"/>
        <v>0</v>
      </c>
      <c r="AA101" s="43">
        <f t="shared" si="16"/>
        <v>0</v>
      </c>
      <c r="AB101" s="30">
        <f t="shared" si="17"/>
        <v>0</v>
      </c>
      <c r="AC101" s="30">
        <f t="shared" si="18"/>
        <v>0</v>
      </c>
      <c r="AD101" s="30">
        <f t="shared" si="19"/>
        <v>0</v>
      </c>
      <c r="AE101" s="30">
        <f t="shared" si="20"/>
        <v>0</v>
      </c>
    </row>
    <row r="102" spans="1:31" ht="23.15" customHeight="1">
      <c r="A102" s="35">
        <v>97</v>
      </c>
      <c r="B102" s="50"/>
      <c r="C102" s="50"/>
      <c r="D102" s="50"/>
      <c r="E102" s="50"/>
      <c r="F102" s="58"/>
      <c r="G102" s="77"/>
      <c r="H102" s="49"/>
      <c r="I102" s="49"/>
      <c r="J102" s="53"/>
      <c r="K102" s="64"/>
      <c r="L102" s="115"/>
      <c r="M102" s="116"/>
      <c r="N102" s="117"/>
      <c r="O102" s="121"/>
      <c r="P102" s="116"/>
      <c r="Q102" s="117"/>
      <c r="R102" s="72"/>
      <c r="S102" s="73"/>
      <c r="T102" s="68"/>
      <c r="U102" s="125">
        <f t="shared" si="14"/>
        <v>0</v>
      </c>
      <c r="V102" s="128"/>
      <c r="W102" s="82"/>
      <c r="X102" s="132"/>
      <c r="Y102" s="133"/>
      <c r="Z102" s="136">
        <f t="shared" si="15"/>
        <v>0</v>
      </c>
      <c r="AA102" s="43">
        <f t="shared" si="16"/>
        <v>0</v>
      </c>
      <c r="AB102" s="30">
        <f t="shared" si="17"/>
        <v>0</v>
      </c>
      <c r="AC102" s="30">
        <f t="shared" si="18"/>
        <v>0</v>
      </c>
      <c r="AD102" s="30">
        <f t="shared" si="19"/>
        <v>0</v>
      </c>
      <c r="AE102" s="30">
        <f t="shared" si="20"/>
        <v>0</v>
      </c>
    </row>
    <row r="103" spans="1:31" ht="23.15" customHeight="1">
      <c r="A103" s="35">
        <v>98</v>
      </c>
      <c r="B103" s="50"/>
      <c r="C103" s="50"/>
      <c r="D103" s="50"/>
      <c r="E103" s="50"/>
      <c r="F103" s="58"/>
      <c r="G103" s="77"/>
      <c r="H103" s="49"/>
      <c r="I103" s="49"/>
      <c r="J103" s="53"/>
      <c r="K103" s="64"/>
      <c r="L103" s="115"/>
      <c r="M103" s="116"/>
      <c r="N103" s="117"/>
      <c r="O103" s="121"/>
      <c r="P103" s="116"/>
      <c r="Q103" s="117"/>
      <c r="R103" s="72"/>
      <c r="S103" s="73"/>
      <c r="T103" s="68"/>
      <c r="U103" s="125">
        <f t="shared" si="14"/>
        <v>0</v>
      </c>
      <c r="V103" s="128"/>
      <c r="W103" s="82"/>
      <c r="X103" s="132"/>
      <c r="Y103" s="133"/>
      <c r="Z103" s="136">
        <f t="shared" si="15"/>
        <v>0</v>
      </c>
      <c r="AA103" s="43">
        <f t="shared" si="16"/>
        <v>0</v>
      </c>
      <c r="AB103" s="30">
        <f t="shared" si="17"/>
        <v>0</v>
      </c>
      <c r="AC103" s="30">
        <f t="shared" si="18"/>
        <v>0</v>
      </c>
      <c r="AD103" s="30">
        <f t="shared" si="19"/>
        <v>0</v>
      </c>
      <c r="AE103" s="30">
        <f t="shared" si="20"/>
        <v>0</v>
      </c>
    </row>
    <row r="104" spans="1:31" ht="23.15" customHeight="1">
      <c r="A104" s="35">
        <v>99</v>
      </c>
      <c r="B104" s="50"/>
      <c r="C104" s="50"/>
      <c r="D104" s="50"/>
      <c r="E104" s="50"/>
      <c r="F104" s="58"/>
      <c r="G104" s="77"/>
      <c r="H104" s="49"/>
      <c r="I104" s="49"/>
      <c r="J104" s="53"/>
      <c r="K104" s="64"/>
      <c r="L104" s="115"/>
      <c r="M104" s="116"/>
      <c r="N104" s="117"/>
      <c r="O104" s="121"/>
      <c r="P104" s="116"/>
      <c r="Q104" s="117"/>
      <c r="R104" s="72"/>
      <c r="S104" s="73"/>
      <c r="T104" s="68"/>
      <c r="U104" s="125">
        <f t="shared" si="14"/>
        <v>0</v>
      </c>
      <c r="V104" s="128"/>
      <c r="W104" s="82"/>
      <c r="X104" s="132"/>
      <c r="Y104" s="133"/>
      <c r="Z104" s="136">
        <f t="shared" si="15"/>
        <v>0</v>
      </c>
      <c r="AA104" s="43">
        <f t="shared" si="16"/>
        <v>0</v>
      </c>
      <c r="AB104" s="30">
        <f t="shared" si="17"/>
        <v>0</v>
      </c>
      <c r="AC104" s="30">
        <f t="shared" si="18"/>
        <v>0</v>
      </c>
      <c r="AD104" s="30">
        <f t="shared" si="19"/>
        <v>0</v>
      </c>
      <c r="AE104" s="30">
        <f t="shared" si="20"/>
        <v>0</v>
      </c>
    </row>
    <row r="105" spans="1:31" ht="23.15" customHeight="1">
      <c r="A105" s="35">
        <v>100</v>
      </c>
      <c r="B105" s="50"/>
      <c r="C105" s="50"/>
      <c r="D105" s="50"/>
      <c r="E105" s="50"/>
      <c r="F105" s="58"/>
      <c r="G105" s="77"/>
      <c r="H105" s="49"/>
      <c r="I105" s="49"/>
      <c r="J105" s="53"/>
      <c r="K105" s="64"/>
      <c r="L105" s="115"/>
      <c r="M105" s="116"/>
      <c r="N105" s="117"/>
      <c r="O105" s="121"/>
      <c r="P105" s="116"/>
      <c r="Q105" s="117"/>
      <c r="R105" s="72"/>
      <c r="S105" s="73"/>
      <c r="T105" s="68"/>
      <c r="U105" s="125">
        <f t="shared" si="14"/>
        <v>0</v>
      </c>
      <c r="V105" s="128"/>
      <c r="W105" s="82"/>
      <c r="X105" s="132"/>
      <c r="Y105" s="133"/>
      <c r="Z105" s="136">
        <f t="shared" si="15"/>
        <v>0</v>
      </c>
      <c r="AA105" s="43">
        <f t="shared" si="16"/>
        <v>0</v>
      </c>
      <c r="AB105" s="30">
        <f t="shared" si="17"/>
        <v>0</v>
      </c>
      <c r="AC105" s="30">
        <f t="shared" si="18"/>
        <v>0</v>
      </c>
      <c r="AD105" s="30">
        <f t="shared" si="19"/>
        <v>0</v>
      </c>
      <c r="AE105" s="30">
        <f t="shared" si="20"/>
        <v>0</v>
      </c>
    </row>
    <row r="106" spans="1:31" ht="23.15" customHeight="1">
      <c r="A106" s="35">
        <v>101</v>
      </c>
      <c r="B106" s="50"/>
      <c r="C106" s="50"/>
      <c r="D106" s="50"/>
      <c r="E106" s="50"/>
      <c r="F106" s="58"/>
      <c r="G106" s="77"/>
      <c r="H106" s="49"/>
      <c r="I106" s="49"/>
      <c r="J106" s="53"/>
      <c r="K106" s="64"/>
      <c r="L106" s="115"/>
      <c r="M106" s="116"/>
      <c r="N106" s="117"/>
      <c r="O106" s="121"/>
      <c r="P106" s="116"/>
      <c r="Q106" s="117"/>
      <c r="R106" s="72"/>
      <c r="S106" s="73"/>
      <c r="T106" s="68"/>
      <c r="U106" s="125">
        <f t="shared" si="14"/>
        <v>0</v>
      </c>
      <c r="V106" s="128"/>
      <c r="W106" s="82"/>
      <c r="X106" s="132"/>
      <c r="Y106" s="133"/>
      <c r="Z106" s="136">
        <f t="shared" si="15"/>
        <v>0</v>
      </c>
      <c r="AA106" s="43">
        <f t="shared" si="16"/>
        <v>0</v>
      </c>
      <c r="AB106" s="30">
        <f t="shared" si="17"/>
        <v>0</v>
      </c>
      <c r="AC106" s="30">
        <f t="shared" si="18"/>
        <v>0</v>
      </c>
      <c r="AD106" s="30">
        <f t="shared" si="19"/>
        <v>0</v>
      </c>
      <c r="AE106" s="30">
        <f t="shared" si="20"/>
        <v>0</v>
      </c>
    </row>
    <row r="107" spans="1:31" ht="23.15" customHeight="1">
      <c r="A107" s="35">
        <v>102</v>
      </c>
      <c r="B107" s="50"/>
      <c r="C107" s="50"/>
      <c r="D107" s="50"/>
      <c r="E107" s="50"/>
      <c r="F107" s="58"/>
      <c r="G107" s="77"/>
      <c r="H107" s="49"/>
      <c r="I107" s="49"/>
      <c r="J107" s="53"/>
      <c r="K107" s="64"/>
      <c r="L107" s="115"/>
      <c r="M107" s="116"/>
      <c r="N107" s="117"/>
      <c r="O107" s="121"/>
      <c r="P107" s="116"/>
      <c r="Q107" s="117"/>
      <c r="R107" s="72"/>
      <c r="S107" s="73"/>
      <c r="T107" s="68"/>
      <c r="U107" s="125">
        <f t="shared" si="14"/>
        <v>0</v>
      </c>
      <c r="V107" s="128"/>
      <c r="W107" s="82"/>
      <c r="X107" s="132"/>
      <c r="Y107" s="133"/>
      <c r="Z107" s="136">
        <f t="shared" si="15"/>
        <v>0</v>
      </c>
      <c r="AA107" s="43">
        <f t="shared" si="16"/>
        <v>0</v>
      </c>
      <c r="AB107" s="30">
        <f t="shared" si="17"/>
        <v>0</v>
      </c>
      <c r="AC107" s="30">
        <f t="shared" si="18"/>
        <v>0</v>
      </c>
      <c r="AD107" s="30">
        <f t="shared" si="19"/>
        <v>0</v>
      </c>
      <c r="AE107" s="30">
        <f t="shared" si="20"/>
        <v>0</v>
      </c>
    </row>
    <row r="108" spans="1:31" ht="23.15" customHeight="1">
      <c r="A108" s="35">
        <v>103</v>
      </c>
      <c r="B108" s="50"/>
      <c r="C108" s="50"/>
      <c r="D108" s="50"/>
      <c r="E108" s="50"/>
      <c r="F108" s="58"/>
      <c r="G108" s="77"/>
      <c r="H108" s="49"/>
      <c r="I108" s="49"/>
      <c r="J108" s="53"/>
      <c r="K108" s="64"/>
      <c r="L108" s="115"/>
      <c r="M108" s="116"/>
      <c r="N108" s="117"/>
      <c r="O108" s="121"/>
      <c r="P108" s="116"/>
      <c r="Q108" s="117"/>
      <c r="R108" s="72"/>
      <c r="S108" s="73"/>
      <c r="T108" s="68"/>
      <c r="U108" s="125">
        <f t="shared" si="14"/>
        <v>0</v>
      </c>
      <c r="V108" s="128"/>
      <c r="W108" s="82"/>
      <c r="X108" s="132"/>
      <c r="Y108" s="133"/>
      <c r="Z108" s="136">
        <f t="shared" si="15"/>
        <v>0</v>
      </c>
      <c r="AA108" s="43">
        <f t="shared" si="16"/>
        <v>0</v>
      </c>
      <c r="AB108" s="30">
        <f t="shared" si="17"/>
        <v>0</v>
      </c>
      <c r="AC108" s="30">
        <f t="shared" si="18"/>
        <v>0</v>
      </c>
      <c r="AD108" s="30">
        <f t="shared" si="19"/>
        <v>0</v>
      </c>
      <c r="AE108" s="30">
        <f t="shared" si="20"/>
        <v>0</v>
      </c>
    </row>
    <row r="109" spans="1:31" ht="23.15" customHeight="1">
      <c r="A109" s="35">
        <v>104</v>
      </c>
      <c r="B109" s="50"/>
      <c r="C109" s="50"/>
      <c r="D109" s="50"/>
      <c r="E109" s="50"/>
      <c r="F109" s="58"/>
      <c r="G109" s="77"/>
      <c r="H109" s="49"/>
      <c r="I109" s="49"/>
      <c r="J109" s="53"/>
      <c r="K109" s="64"/>
      <c r="L109" s="115"/>
      <c r="M109" s="116"/>
      <c r="N109" s="117"/>
      <c r="O109" s="121"/>
      <c r="P109" s="116"/>
      <c r="Q109" s="117"/>
      <c r="R109" s="72"/>
      <c r="S109" s="73"/>
      <c r="T109" s="68"/>
      <c r="U109" s="125">
        <f t="shared" si="14"/>
        <v>0</v>
      </c>
      <c r="V109" s="128"/>
      <c r="W109" s="82"/>
      <c r="X109" s="132"/>
      <c r="Y109" s="133"/>
      <c r="Z109" s="136">
        <f t="shared" si="15"/>
        <v>0</v>
      </c>
      <c r="AA109" s="43">
        <f t="shared" si="16"/>
        <v>0</v>
      </c>
      <c r="AB109" s="30">
        <f t="shared" si="17"/>
        <v>0</v>
      </c>
      <c r="AC109" s="30">
        <f t="shared" si="18"/>
        <v>0</v>
      </c>
      <c r="AD109" s="30">
        <f t="shared" si="19"/>
        <v>0</v>
      </c>
      <c r="AE109" s="30">
        <f t="shared" si="20"/>
        <v>0</v>
      </c>
    </row>
    <row r="110" spans="1:31" ht="23.15" customHeight="1">
      <c r="A110" s="35">
        <v>105</v>
      </c>
      <c r="B110" s="50"/>
      <c r="C110" s="50"/>
      <c r="D110" s="50"/>
      <c r="E110" s="50"/>
      <c r="F110" s="58"/>
      <c r="G110" s="77"/>
      <c r="H110" s="49"/>
      <c r="I110" s="49"/>
      <c r="J110" s="53"/>
      <c r="K110" s="64"/>
      <c r="L110" s="115"/>
      <c r="M110" s="116"/>
      <c r="N110" s="117"/>
      <c r="O110" s="121"/>
      <c r="P110" s="116"/>
      <c r="Q110" s="117"/>
      <c r="R110" s="72"/>
      <c r="S110" s="73"/>
      <c r="T110" s="68"/>
      <c r="U110" s="125">
        <f t="shared" si="14"/>
        <v>0</v>
      </c>
      <c r="V110" s="128"/>
      <c r="W110" s="82"/>
      <c r="X110" s="132"/>
      <c r="Y110" s="133"/>
      <c r="Z110" s="136">
        <f t="shared" si="15"/>
        <v>0</v>
      </c>
      <c r="AA110" s="43">
        <f t="shared" si="16"/>
        <v>0</v>
      </c>
      <c r="AB110" s="30">
        <f t="shared" si="17"/>
        <v>0</v>
      </c>
      <c r="AC110" s="30">
        <f t="shared" si="18"/>
        <v>0</v>
      </c>
      <c r="AD110" s="30">
        <f t="shared" si="19"/>
        <v>0</v>
      </c>
      <c r="AE110" s="30">
        <f t="shared" si="20"/>
        <v>0</v>
      </c>
    </row>
    <row r="111" spans="1:31" ht="23.15" customHeight="1">
      <c r="A111" s="35">
        <v>106</v>
      </c>
      <c r="B111" s="50"/>
      <c r="C111" s="50"/>
      <c r="D111" s="50"/>
      <c r="E111" s="50"/>
      <c r="F111" s="58"/>
      <c r="G111" s="77"/>
      <c r="H111" s="49"/>
      <c r="I111" s="49"/>
      <c r="J111" s="53"/>
      <c r="K111" s="64"/>
      <c r="L111" s="115"/>
      <c r="M111" s="116"/>
      <c r="N111" s="117"/>
      <c r="O111" s="121"/>
      <c r="P111" s="116"/>
      <c r="Q111" s="117"/>
      <c r="R111" s="72"/>
      <c r="S111" s="73"/>
      <c r="T111" s="68"/>
      <c r="U111" s="125">
        <f t="shared" si="14"/>
        <v>0</v>
      </c>
      <c r="V111" s="128"/>
      <c r="W111" s="82"/>
      <c r="X111" s="132"/>
      <c r="Y111" s="133"/>
      <c r="Z111" s="136">
        <f t="shared" si="15"/>
        <v>0</v>
      </c>
      <c r="AA111" s="43">
        <f t="shared" si="16"/>
        <v>0</v>
      </c>
      <c r="AB111" s="30">
        <f t="shared" si="17"/>
        <v>0</v>
      </c>
      <c r="AC111" s="30">
        <f t="shared" si="18"/>
        <v>0</v>
      </c>
      <c r="AD111" s="30">
        <f t="shared" si="19"/>
        <v>0</v>
      </c>
      <c r="AE111" s="30">
        <f t="shared" si="20"/>
        <v>0</v>
      </c>
    </row>
    <row r="112" spans="1:31" ht="23.15" customHeight="1">
      <c r="A112" s="35">
        <v>107</v>
      </c>
      <c r="B112" s="50"/>
      <c r="C112" s="50"/>
      <c r="D112" s="50"/>
      <c r="E112" s="50"/>
      <c r="F112" s="58"/>
      <c r="G112" s="77"/>
      <c r="H112" s="49"/>
      <c r="I112" s="49"/>
      <c r="J112" s="53"/>
      <c r="K112" s="64"/>
      <c r="L112" s="115"/>
      <c r="M112" s="116"/>
      <c r="N112" s="117"/>
      <c r="O112" s="121"/>
      <c r="P112" s="116"/>
      <c r="Q112" s="117"/>
      <c r="R112" s="72"/>
      <c r="S112" s="73"/>
      <c r="T112" s="68"/>
      <c r="U112" s="125">
        <f t="shared" si="14"/>
        <v>0</v>
      </c>
      <c r="V112" s="128"/>
      <c r="W112" s="82"/>
      <c r="X112" s="132"/>
      <c r="Y112" s="133"/>
      <c r="Z112" s="136">
        <f t="shared" si="15"/>
        <v>0</v>
      </c>
      <c r="AA112" s="43">
        <f t="shared" si="16"/>
        <v>0</v>
      </c>
      <c r="AB112" s="30">
        <f t="shared" si="17"/>
        <v>0</v>
      </c>
      <c r="AC112" s="30">
        <f t="shared" si="18"/>
        <v>0</v>
      </c>
      <c r="AD112" s="30">
        <f t="shared" si="19"/>
        <v>0</v>
      </c>
      <c r="AE112" s="30">
        <f t="shared" si="20"/>
        <v>0</v>
      </c>
    </row>
    <row r="113" spans="1:31" ht="23.15" customHeight="1">
      <c r="A113" s="35">
        <v>108</v>
      </c>
      <c r="B113" s="50"/>
      <c r="C113" s="50"/>
      <c r="D113" s="50"/>
      <c r="E113" s="50"/>
      <c r="F113" s="58"/>
      <c r="G113" s="77"/>
      <c r="H113" s="49"/>
      <c r="I113" s="49"/>
      <c r="J113" s="53"/>
      <c r="K113" s="64"/>
      <c r="L113" s="115"/>
      <c r="M113" s="116"/>
      <c r="N113" s="117"/>
      <c r="O113" s="121"/>
      <c r="P113" s="116"/>
      <c r="Q113" s="117"/>
      <c r="R113" s="72"/>
      <c r="S113" s="73"/>
      <c r="T113" s="68"/>
      <c r="U113" s="125">
        <f t="shared" si="14"/>
        <v>0</v>
      </c>
      <c r="V113" s="128"/>
      <c r="W113" s="82"/>
      <c r="X113" s="132"/>
      <c r="Y113" s="133"/>
      <c r="Z113" s="136">
        <f t="shared" si="15"/>
        <v>0</v>
      </c>
      <c r="AA113" s="43">
        <f t="shared" si="16"/>
        <v>0</v>
      </c>
      <c r="AB113" s="30">
        <f t="shared" si="17"/>
        <v>0</v>
      </c>
      <c r="AC113" s="30">
        <f t="shared" si="18"/>
        <v>0</v>
      </c>
      <c r="AD113" s="30">
        <f t="shared" si="19"/>
        <v>0</v>
      </c>
      <c r="AE113" s="30">
        <f t="shared" si="20"/>
        <v>0</v>
      </c>
    </row>
    <row r="114" spans="1:31" ht="23.15" customHeight="1">
      <c r="A114" s="35">
        <v>109</v>
      </c>
      <c r="B114" s="50"/>
      <c r="C114" s="50"/>
      <c r="D114" s="50"/>
      <c r="E114" s="50"/>
      <c r="F114" s="58"/>
      <c r="G114" s="77"/>
      <c r="H114" s="49"/>
      <c r="I114" s="49"/>
      <c r="J114" s="53"/>
      <c r="K114" s="64"/>
      <c r="L114" s="115"/>
      <c r="M114" s="116"/>
      <c r="N114" s="117"/>
      <c r="O114" s="121"/>
      <c r="P114" s="116"/>
      <c r="Q114" s="117"/>
      <c r="R114" s="72"/>
      <c r="S114" s="73"/>
      <c r="T114" s="68"/>
      <c r="U114" s="125">
        <f t="shared" si="14"/>
        <v>0</v>
      </c>
      <c r="V114" s="128"/>
      <c r="W114" s="82"/>
      <c r="X114" s="132"/>
      <c r="Y114" s="133"/>
      <c r="Z114" s="136">
        <f t="shared" si="15"/>
        <v>0</v>
      </c>
      <c r="AA114" s="43">
        <f t="shared" si="16"/>
        <v>0</v>
      </c>
      <c r="AB114" s="30">
        <f t="shared" si="17"/>
        <v>0</v>
      </c>
      <c r="AC114" s="30">
        <f t="shared" si="18"/>
        <v>0</v>
      </c>
      <c r="AD114" s="30">
        <f t="shared" si="19"/>
        <v>0</v>
      </c>
      <c r="AE114" s="30">
        <f t="shared" si="20"/>
        <v>0</v>
      </c>
    </row>
    <row r="115" spans="1:31" ht="23.15" customHeight="1">
      <c r="A115" s="35">
        <v>110</v>
      </c>
      <c r="B115" s="50"/>
      <c r="C115" s="50"/>
      <c r="D115" s="50"/>
      <c r="E115" s="50"/>
      <c r="F115" s="58"/>
      <c r="G115" s="77"/>
      <c r="H115" s="49"/>
      <c r="I115" s="49"/>
      <c r="J115" s="53"/>
      <c r="K115" s="64"/>
      <c r="L115" s="115"/>
      <c r="M115" s="116"/>
      <c r="N115" s="117"/>
      <c r="O115" s="121"/>
      <c r="P115" s="116"/>
      <c r="Q115" s="117"/>
      <c r="R115" s="72"/>
      <c r="S115" s="73"/>
      <c r="T115" s="68"/>
      <c r="U115" s="125">
        <f t="shared" si="14"/>
        <v>0</v>
      </c>
      <c r="V115" s="128"/>
      <c r="W115" s="82"/>
      <c r="X115" s="132"/>
      <c r="Y115" s="133"/>
      <c r="Z115" s="136">
        <f t="shared" si="15"/>
        <v>0</v>
      </c>
      <c r="AA115" s="43">
        <f t="shared" si="16"/>
        <v>0</v>
      </c>
      <c r="AB115" s="30">
        <f t="shared" si="17"/>
        <v>0</v>
      </c>
      <c r="AC115" s="30">
        <f t="shared" si="18"/>
        <v>0</v>
      </c>
      <c r="AD115" s="30">
        <f t="shared" si="19"/>
        <v>0</v>
      </c>
      <c r="AE115" s="30">
        <f t="shared" si="20"/>
        <v>0</v>
      </c>
    </row>
    <row r="116" spans="1:31" ht="23.15" customHeight="1">
      <c r="A116" s="35">
        <v>111</v>
      </c>
      <c r="B116" s="50"/>
      <c r="C116" s="50"/>
      <c r="D116" s="50"/>
      <c r="E116" s="50"/>
      <c r="F116" s="58"/>
      <c r="G116" s="77"/>
      <c r="H116" s="49"/>
      <c r="I116" s="49"/>
      <c r="J116" s="53"/>
      <c r="K116" s="64"/>
      <c r="L116" s="115"/>
      <c r="M116" s="116"/>
      <c r="N116" s="117"/>
      <c r="O116" s="121"/>
      <c r="P116" s="116"/>
      <c r="Q116" s="117"/>
      <c r="R116" s="72"/>
      <c r="S116" s="73"/>
      <c r="T116" s="68"/>
      <c r="U116" s="125">
        <f t="shared" si="14"/>
        <v>0</v>
      </c>
      <c r="V116" s="128"/>
      <c r="W116" s="82"/>
      <c r="X116" s="132"/>
      <c r="Y116" s="133"/>
      <c r="Z116" s="136">
        <f t="shared" si="15"/>
        <v>0</v>
      </c>
      <c r="AA116" s="43">
        <f t="shared" si="16"/>
        <v>0</v>
      </c>
      <c r="AB116" s="30">
        <f t="shared" si="17"/>
        <v>0</v>
      </c>
      <c r="AC116" s="30">
        <f t="shared" si="18"/>
        <v>0</v>
      </c>
      <c r="AD116" s="30">
        <f t="shared" si="19"/>
        <v>0</v>
      </c>
      <c r="AE116" s="30">
        <f t="shared" si="20"/>
        <v>0</v>
      </c>
    </row>
    <row r="117" spans="1:31" ht="23.15" customHeight="1">
      <c r="A117" s="35">
        <v>112</v>
      </c>
      <c r="B117" s="50"/>
      <c r="C117" s="50"/>
      <c r="D117" s="50"/>
      <c r="E117" s="50"/>
      <c r="F117" s="58"/>
      <c r="G117" s="77"/>
      <c r="H117" s="49"/>
      <c r="I117" s="49"/>
      <c r="J117" s="53"/>
      <c r="K117" s="64"/>
      <c r="L117" s="115"/>
      <c r="M117" s="116"/>
      <c r="N117" s="117"/>
      <c r="O117" s="121"/>
      <c r="P117" s="116"/>
      <c r="Q117" s="117"/>
      <c r="R117" s="72"/>
      <c r="S117" s="73"/>
      <c r="T117" s="68"/>
      <c r="U117" s="125">
        <f t="shared" si="14"/>
        <v>0</v>
      </c>
      <c r="V117" s="128"/>
      <c r="W117" s="82"/>
      <c r="X117" s="132"/>
      <c r="Y117" s="133"/>
      <c r="Z117" s="136">
        <f t="shared" si="15"/>
        <v>0</v>
      </c>
      <c r="AA117" s="43">
        <f t="shared" si="16"/>
        <v>0</v>
      </c>
      <c r="AB117" s="30">
        <f t="shared" si="17"/>
        <v>0</v>
      </c>
      <c r="AC117" s="30">
        <f t="shared" si="18"/>
        <v>0</v>
      </c>
      <c r="AD117" s="30">
        <f t="shared" si="19"/>
        <v>0</v>
      </c>
      <c r="AE117" s="30">
        <f t="shared" si="20"/>
        <v>0</v>
      </c>
    </row>
    <row r="118" spans="1:31" ht="23.15" customHeight="1">
      <c r="A118" s="35">
        <v>113</v>
      </c>
      <c r="B118" s="50"/>
      <c r="C118" s="50"/>
      <c r="D118" s="50"/>
      <c r="E118" s="50"/>
      <c r="F118" s="58"/>
      <c r="G118" s="77"/>
      <c r="H118" s="49"/>
      <c r="I118" s="49"/>
      <c r="J118" s="53"/>
      <c r="K118" s="64"/>
      <c r="L118" s="115"/>
      <c r="M118" s="116"/>
      <c r="N118" s="117"/>
      <c r="O118" s="121"/>
      <c r="P118" s="116"/>
      <c r="Q118" s="117"/>
      <c r="R118" s="72"/>
      <c r="S118" s="73"/>
      <c r="T118" s="68"/>
      <c r="U118" s="125">
        <f t="shared" si="14"/>
        <v>0</v>
      </c>
      <c r="V118" s="128"/>
      <c r="W118" s="82"/>
      <c r="X118" s="132"/>
      <c r="Y118" s="133"/>
      <c r="Z118" s="136">
        <f t="shared" si="15"/>
        <v>0</v>
      </c>
      <c r="AA118" s="43">
        <f t="shared" si="16"/>
        <v>0</v>
      </c>
      <c r="AB118" s="30">
        <f t="shared" si="17"/>
        <v>0</v>
      </c>
      <c r="AC118" s="30">
        <f t="shared" si="18"/>
        <v>0</v>
      </c>
      <c r="AD118" s="30">
        <f t="shared" si="19"/>
        <v>0</v>
      </c>
      <c r="AE118" s="30">
        <f t="shared" si="20"/>
        <v>0</v>
      </c>
    </row>
    <row r="119" spans="1:31" ht="23.15" customHeight="1">
      <c r="A119" s="35">
        <v>114</v>
      </c>
      <c r="B119" s="50"/>
      <c r="C119" s="50"/>
      <c r="D119" s="50"/>
      <c r="E119" s="50"/>
      <c r="F119" s="58"/>
      <c r="G119" s="77"/>
      <c r="H119" s="49"/>
      <c r="I119" s="49"/>
      <c r="J119" s="53"/>
      <c r="K119" s="64"/>
      <c r="L119" s="115"/>
      <c r="M119" s="116"/>
      <c r="N119" s="117"/>
      <c r="O119" s="121"/>
      <c r="P119" s="116"/>
      <c r="Q119" s="117"/>
      <c r="R119" s="72"/>
      <c r="S119" s="73"/>
      <c r="T119" s="68"/>
      <c r="U119" s="125">
        <f t="shared" si="14"/>
        <v>0</v>
      </c>
      <c r="V119" s="128"/>
      <c r="W119" s="82"/>
      <c r="X119" s="132"/>
      <c r="Y119" s="133"/>
      <c r="Z119" s="136">
        <f t="shared" si="15"/>
        <v>0</v>
      </c>
      <c r="AA119" s="43">
        <f t="shared" si="16"/>
        <v>0</v>
      </c>
      <c r="AB119" s="30">
        <f t="shared" si="17"/>
        <v>0</v>
      </c>
      <c r="AC119" s="30">
        <f t="shared" si="18"/>
        <v>0</v>
      </c>
      <c r="AD119" s="30">
        <f t="shared" si="19"/>
        <v>0</v>
      </c>
      <c r="AE119" s="30">
        <f t="shared" si="20"/>
        <v>0</v>
      </c>
    </row>
    <row r="120" spans="1:31" ht="23.15" customHeight="1">
      <c r="A120" s="35">
        <v>115</v>
      </c>
      <c r="B120" s="50"/>
      <c r="C120" s="50"/>
      <c r="D120" s="50"/>
      <c r="E120" s="50"/>
      <c r="F120" s="58"/>
      <c r="G120" s="77"/>
      <c r="H120" s="49"/>
      <c r="I120" s="49"/>
      <c r="J120" s="53"/>
      <c r="K120" s="64"/>
      <c r="L120" s="115"/>
      <c r="M120" s="116"/>
      <c r="N120" s="117"/>
      <c r="O120" s="121"/>
      <c r="P120" s="116"/>
      <c r="Q120" s="117"/>
      <c r="R120" s="72"/>
      <c r="S120" s="73"/>
      <c r="T120" s="68"/>
      <c r="U120" s="125">
        <f t="shared" si="14"/>
        <v>0</v>
      </c>
      <c r="V120" s="128"/>
      <c r="W120" s="82"/>
      <c r="X120" s="132"/>
      <c r="Y120" s="133"/>
      <c r="Z120" s="136">
        <f t="shared" si="15"/>
        <v>0</v>
      </c>
      <c r="AA120" s="43">
        <f t="shared" si="16"/>
        <v>0</v>
      </c>
      <c r="AB120" s="30">
        <f t="shared" si="17"/>
        <v>0</v>
      </c>
      <c r="AC120" s="30">
        <f t="shared" si="18"/>
        <v>0</v>
      </c>
      <c r="AD120" s="30">
        <f t="shared" si="19"/>
        <v>0</v>
      </c>
      <c r="AE120" s="30">
        <f t="shared" si="20"/>
        <v>0</v>
      </c>
    </row>
    <row r="121" spans="1:31" ht="23.15" customHeight="1">
      <c r="A121" s="35">
        <v>116</v>
      </c>
      <c r="B121" s="50"/>
      <c r="C121" s="50"/>
      <c r="D121" s="50"/>
      <c r="E121" s="50"/>
      <c r="F121" s="58"/>
      <c r="G121" s="77"/>
      <c r="H121" s="49"/>
      <c r="I121" s="49"/>
      <c r="J121" s="53"/>
      <c r="K121" s="64"/>
      <c r="L121" s="115"/>
      <c r="M121" s="116"/>
      <c r="N121" s="117"/>
      <c r="O121" s="121"/>
      <c r="P121" s="116"/>
      <c r="Q121" s="117"/>
      <c r="R121" s="72"/>
      <c r="S121" s="73"/>
      <c r="T121" s="68"/>
      <c r="U121" s="125">
        <f t="shared" si="14"/>
        <v>0</v>
      </c>
      <c r="V121" s="128"/>
      <c r="W121" s="82"/>
      <c r="X121" s="132"/>
      <c r="Y121" s="133"/>
      <c r="Z121" s="136">
        <f t="shared" si="15"/>
        <v>0</v>
      </c>
      <c r="AA121" s="43">
        <f t="shared" si="16"/>
        <v>0</v>
      </c>
      <c r="AB121" s="30">
        <f t="shared" si="17"/>
        <v>0</v>
      </c>
      <c r="AC121" s="30">
        <f t="shared" si="18"/>
        <v>0</v>
      </c>
      <c r="AD121" s="30">
        <f t="shared" si="19"/>
        <v>0</v>
      </c>
      <c r="AE121" s="30">
        <f t="shared" si="20"/>
        <v>0</v>
      </c>
    </row>
    <row r="122" spans="1:31" ht="23.15" customHeight="1">
      <c r="A122" s="35">
        <v>117</v>
      </c>
      <c r="B122" s="50"/>
      <c r="C122" s="50"/>
      <c r="D122" s="50"/>
      <c r="E122" s="50"/>
      <c r="F122" s="58"/>
      <c r="G122" s="77"/>
      <c r="H122" s="49"/>
      <c r="I122" s="49"/>
      <c r="J122" s="53"/>
      <c r="K122" s="64"/>
      <c r="L122" s="115"/>
      <c r="M122" s="116"/>
      <c r="N122" s="117"/>
      <c r="O122" s="121"/>
      <c r="P122" s="116"/>
      <c r="Q122" s="117"/>
      <c r="R122" s="72"/>
      <c r="S122" s="73"/>
      <c r="T122" s="68"/>
      <c r="U122" s="125">
        <f t="shared" si="14"/>
        <v>0</v>
      </c>
      <c r="V122" s="128"/>
      <c r="W122" s="82"/>
      <c r="X122" s="132"/>
      <c r="Y122" s="133"/>
      <c r="Z122" s="136">
        <f t="shared" si="15"/>
        <v>0</v>
      </c>
      <c r="AA122" s="43">
        <f t="shared" si="16"/>
        <v>0</v>
      </c>
      <c r="AB122" s="30">
        <f t="shared" si="17"/>
        <v>0</v>
      </c>
      <c r="AC122" s="30">
        <f t="shared" si="18"/>
        <v>0</v>
      </c>
      <c r="AD122" s="30">
        <f t="shared" si="19"/>
        <v>0</v>
      </c>
      <c r="AE122" s="30">
        <f t="shared" si="20"/>
        <v>0</v>
      </c>
    </row>
    <row r="123" spans="1:31" ht="23.15" customHeight="1">
      <c r="A123" s="35">
        <v>118</v>
      </c>
      <c r="B123" s="50"/>
      <c r="C123" s="50"/>
      <c r="D123" s="50"/>
      <c r="E123" s="50"/>
      <c r="F123" s="58"/>
      <c r="G123" s="77"/>
      <c r="H123" s="49"/>
      <c r="I123" s="49"/>
      <c r="J123" s="53"/>
      <c r="K123" s="64"/>
      <c r="L123" s="115"/>
      <c r="M123" s="116"/>
      <c r="N123" s="117"/>
      <c r="O123" s="121"/>
      <c r="P123" s="116"/>
      <c r="Q123" s="117"/>
      <c r="R123" s="72"/>
      <c r="S123" s="73"/>
      <c r="T123" s="68"/>
      <c r="U123" s="125">
        <f t="shared" si="14"/>
        <v>0</v>
      </c>
      <c r="V123" s="128"/>
      <c r="W123" s="82"/>
      <c r="X123" s="132"/>
      <c r="Y123" s="133"/>
      <c r="Z123" s="136">
        <f t="shared" si="15"/>
        <v>0</v>
      </c>
      <c r="AA123" s="43">
        <f t="shared" si="16"/>
        <v>0</v>
      </c>
      <c r="AB123" s="30">
        <f t="shared" si="17"/>
        <v>0</v>
      </c>
      <c r="AC123" s="30">
        <f t="shared" si="18"/>
        <v>0</v>
      </c>
      <c r="AD123" s="30">
        <f t="shared" si="19"/>
        <v>0</v>
      </c>
      <c r="AE123" s="30">
        <f t="shared" si="20"/>
        <v>0</v>
      </c>
    </row>
    <row r="124" spans="1:31" ht="23.15" customHeight="1">
      <c r="A124" s="35">
        <v>119</v>
      </c>
      <c r="B124" s="50"/>
      <c r="C124" s="50"/>
      <c r="D124" s="50"/>
      <c r="E124" s="50"/>
      <c r="F124" s="58"/>
      <c r="G124" s="77"/>
      <c r="H124" s="49"/>
      <c r="I124" s="49"/>
      <c r="J124" s="53"/>
      <c r="K124" s="64"/>
      <c r="L124" s="115"/>
      <c r="M124" s="116"/>
      <c r="N124" s="117"/>
      <c r="O124" s="121"/>
      <c r="P124" s="116"/>
      <c r="Q124" s="117"/>
      <c r="R124" s="72"/>
      <c r="S124" s="73"/>
      <c r="T124" s="68"/>
      <c r="U124" s="125">
        <f t="shared" si="14"/>
        <v>0</v>
      </c>
      <c r="V124" s="128"/>
      <c r="W124" s="82"/>
      <c r="X124" s="132"/>
      <c r="Y124" s="133"/>
      <c r="Z124" s="136">
        <f t="shared" si="15"/>
        <v>0</v>
      </c>
      <c r="AA124" s="43">
        <f t="shared" si="16"/>
        <v>0</v>
      </c>
      <c r="AB124" s="30">
        <f t="shared" si="17"/>
        <v>0</v>
      </c>
      <c r="AC124" s="30">
        <f t="shared" si="18"/>
        <v>0</v>
      </c>
      <c r="AD124" s="30">
        <f t="shared" si="19"/>
        <v>0</v>
      </c>
      <c r="AE124" s="30">
        <f t="shared" si="20"/>
        <v>0</v>
      </c>
    </row>
    <row r="125" spans="1:31" ht="23.15" customHeight="1">
      <c r="A125" s="35">
        <v>120</v>
      </c>
      <c r="B125" s="50"/>
      <c r="C125" s="50"/>
      <c r="D125" s="50"/>
      <c r="E125" s="50"/>
      <c r="F125" s="58"/>
      <c r="G125" s="77"/>
      <c r="H125" s="49"/>
      <c r="I125" s="49"/>
      <c r="J125" s="53"/>
      <c r="K125" s="64"/>
      <c r="L125" s="115"/>
      <c r="M125" s="116"/>
      <c r="N125" s="117"/>
      <c r="O125" s="121"/>
      <c r="P125" s="116"/>
      <c r="Q125" s="117"/>
      <c r="R125" s="72"/>
      <c r="S125" s="73"/>
      <c r="T125" s="68"/>
      <c r="U125" s="125">
        <f t="shared" si="14"/>
        <v>0</v>
      </c>
      <c r="V125" s="128"/>
      <c r="W125" s="82"/>
      <c r="X125" s="132"/>
      <c r="Y125" s="133"/>
      <c r="Z125" s="136">
        <f t="shared" si="15"/>
        <v>0</v>
      </c>
      <c r="AA125" s="43">
        <f t="shared" si="16"/>
        <v>0</v>
      </c>
      <c r="AB125" s="30">
        <f t="shared" si="17"/>
        <v>0</v>
      </c>
      <c r="AC125" s="30">
        <f t="shared" si="18"/>
        <v>0</v>
      </c>
      <c r="AD125" s="30">
        <f t="shared" si="19"/>
        <v>0</v>
      </c>
      <c r="AE125" s="30">
        <f t="shared" si="20"/>
        <v>0</v>
      </c>
    </row>
    <row r="126" spans="1:31" ht="23.15" customHeight="1">
      <c r="A126" s="35">
        <v>121</v>
      </c>
      <c r="B126" s="50"/>
      <c r="C126" s="50"/>
      <c r="D126" s="50"/>
      <c r="E126" s="50"/>
      <c r="F126" s="58"/>
      <c r="G126" s="77"/>
      <c r="H126" s="49"/>
      <c r="I126" s="49"/>
      <c r="J126" s="53"/>
      <c r="K126" s="64"/>
      <c r="L126" s="115"/>
      <c r="M126" s="116"/>
      <c r="N126" s="117"/>
      <c r="O126" s="121"/>
      <c r="P126" s="116"/>
      <c r="Q126" s="117"/>
      <c r="R126" s="72"/>
      <c r="S126" s="73"/>
      <c r="T126" s="68"/>
      <c r="U126" s="125">
        <f t="shared" si="14"/>
        <v>0</v>
      </c>
      <c r="V126" s="128"/>
      <c r="W126" s="82"/>
      <c r="X126" s="132"/>
      <c r="Y126" s="133"/>
      <c r="Z126" s="136">
        <f t="shared" si="15"/>
        <v>0</v>
      </c>
      <c r="AA126" s="43">
        <f t="shared" si="16"/>
        <v>0</v>
      </c>
      <c r="AB126" s="30">
        <f t="shared" si="17"/>
        <v>0</v>
      </c>
      <c r="AC126" s="30">
        <f t="shared" si="18"/>
        <v>0</v>
      </c>
      <c r="AD126" s="30">
        <f t="shared" si="19"/>
        <v>0</v>
      </c>
      <c r="AE126" s="30">
        <f t="shared" si="20"/>
        <v>0</v>
      </c>
    </row>
    <row r="127" spans="1:31" ht="23.15" customHeight="1">
      <c r="A127" s="35">
        <v>122</v>
      </c>
      <c r="B127" s="50"/>
      <c r="C127" s="50"/>
      <c r="D127" s="50"/>
      <c r="E127" s="50"/>
      <c r="F127" s="58"/>
      <c r="G127" s="77"/>
      <c r="H127" s="49"/>
      <c r="I127" s="49"/>
      <c r="J127" s="53"/>
      <c r="K127" s="64"/>
      <c r="L127" s="115"/>
      <c r="M127" s="116"/>
      <c r="N127" s="117"/>
      <c r="O127" s="121"/>
      <c r="P127" s="116"/>
      <c r="Q127" s="117"/>
      <c r="R127" s="72"/>
      <c r="S127" s="73"/>
      <c r="T127" s="68"/>
      <c r="U127" s="125">
        <f t="shared" si="14"/>
        <v>0</v>
      </c>
      <c r="V127" s="128"/>
      <c r="W127" s="82"/>
      <c r="X127" s="132"/>
      <c r="Y127" s="133"/>
      <c r="Z127" s="136">
        <f t="shared" si="15"/>
        <v>0</v>
      </c>
      <c r="AA127" s="43">
        <f t="shared" si="16"/>
        <v>0</v>
      </c>
      <c r="AB127" s="30">
        <f t="shared" si="17"/>
        <v>0</v>
      </c>
      <c r="AC127" s="30">
        <f t="shared" si="18"/>
        <v>0</v>
      </c>
      <c r="AD127" s="30">
        <f t="shared" si="19"/>
        <v>0</v>
      </c>
      <c r="AE127" s="30">
        <f t="shared" si="20"/>
        <v>0</v>
      </c>
    </row>
    <row r="128" spans="1:31" ht="23.15" customHeight="1">
      <c r="A128" s="35">
        <v>123</v>
      </c>
      <c r="B128" s="50"/>
      <c r="C128" s="50"/>
      <c r="D128" s="50"/>
      <c r="E128" s="50"/>
      <c r="F128" s="58"/>
      <c r="G128" s="77"/>
      <c r="H128" s="49"/>
      <c r="I128" s="49"/>
      <c r="J128" s="53"/>
      <c r="K128" s="64"/>
      <c r="L128" s="115"/>
      <c r="M128" s="116"/>
      <c r="N128" s="117"/>
      <c r="O128" s="121"/>
      <c r="P128" s="116"/>
      <c r="Q128" s="117"/>
      <c r="R128" s="72"/>
      <c r="S128" s="73"/>
      <c r="T128" s="68"/>
      <c r="U128" s="125">
        <f t="shared" si="14"/>
        <v>0</v>
      </c>
      <c r="V128" s="128"/>
      <c r="W128" s="82"/>
      <c r="X128" s="132"/>
      <c r="Y128" s="133"/>
      <c r="Z128" s="136">
        <f t="shared" si="15"/>
        <v>0</v>
      </c>
      <c r="AA128" s="43">
        <f t="shared" si="16"/>
        <v>0</v>
      </c>
      <c r="AB128" s="30">
        <f t="shared" si="17"/>
        <v>0</v>
      </c>
      <c r="AC128" s="30">
        <f t="shared" si="18"/>
        <v>0</v>
      </c>
      <c r="AD128" s="30">
        <f t="shared" si="19"/>
        <v>0</v>
      </c>
      <c r="AE128" s="30">
        <f t="shared" si="20"/>
        <v>0</v>
      </c>
    </row>
    <row r="129" spans="1:31" ht="23.15" customHeight="1">
      <c r="A129" s="35">
        <v>124</v>
      </c>
      <c r="B129" s="50"/>
      <c r="C129" s="50"/>
      <c r="D129" s="50"/>
      <c r="E129" s="50"/>
      <c r="F129" s="58"/>
      <c r="G129" s="77"/>
      <c r="H129" s="49"/>
      <c r="I129" s="49"/>
      <c r="J129" s="53"/>
      <c r="K129" s="64"/>
      <c r="L129" s="115"/>
      <c r="M129" s="116"/>
      <c r="N129" s="117"/>
      <c r="O129" s="121"/>
      <c r="P129" s="116"/>
      <c r="Q129" s="117"/>
      <c r="R129" s="72"/>
      <c r="S129" s="73"/>
      <c r="T129" s="68"/>
      <c r="U129" s="125">
        <f t="shared" si="14"/>
        <v>0</v>
      </c>
      <c r="V129" s="128"/>
      <c r="W129" s="82"/>
      <c r="X129" s="132"/>
      <c r="Y129" s="133"/>
      <c r="Z129" s="136">
        <f t="shared" si="15"/>
        <v>0</v>
      </c>
      <c r="AA129" s="43">
        <f t="shared" si="16"/>
        <v>0</v>
      </c>
      <c r="AB129" s="30">
        <f t="shared" si="17"/>
        <v>0</v>
      </c>
      <c r="AC129" s="30">
        <f t="shared" si="18"/>
        <v>0</v>
      </c>
      <c r="AD129" s="30">
        <f t="shared" si="19"/>
        <v>0</v>
      </c>
      <c r="AE129" s="30">
        <f t="shared" si="20"/>
        <v>0</v>
      </c>
    </row>
    <row r="130" spans="1:31" ht="23.15" customHeight="1">
      <c r="A130" s="35">
        <v>125</v>
      </c>
      <c r="B130" s="50"/>
      <c r="C130" s="50"/>
      <c r="D130" s="50"/>
      <c r="E130" s="50"/>
      <c r="F130" s="58"/>
      <c r="G130" s="77"/>
      <c r="H130" s="49"/>
      <c r="I130" s="49"/>
      <c r="J130" s="53"/>
      <c r="K130" s="64"/>
      <c r="L130" s="115"/>
      <c r="M130" s="116"/>
      <c r="N130" s="117"/>
      <c r="O130" s="121"/>
      <c r="P130" s="116"/>
      <c r="Q130" s="117"/>
      <c r="R130" s="72"/>
      <c r="S130" s="73"/>
      <c r="T130" s="68"/>
      <c r="U130" s="125">
        <f t="shared" si="14"/>
        <v>0</v>
      </c>
      <c r="V130" s="128"/>
      <c r="W130" s="82"/>
      <c r="X130" s="132"/>
      <c r="Y130" s="133"/>
      <c r="Z130" s="136">
        <f t="shared" si="15"/>
        <v>0</v>
      </c>
      <c r="AA130" s="43">
        <f t="shared" si="16"/>
        <v>0</v>
      </c>
      <c r="AB130" s="30">
        <f t="shared" si="17"/>
        <v>0</v>
      </c>
      <c r="AC130" s="30">
        <f t="shared" si="18"/>
        <v>0</v>
      </c>
      <c r="AD130" s="30">
        <f t="shared" si="19"/>
        <v>0</v>
      </c>
      <c r="AE130" s="30">
        <f t="shared" si="20"/>
        <v>0</v>
      </c>
    </row>
    <row r="131" spans="1:31" ht="23.15" customHeight="1">
      <c r="A131" s="35">
        <v>126</v>
      </c>
      <c r="B131" s="50"/>
      <c r="C131" s="50"/>
      <c r="D131" s="50"/>
      <c r="E131" s="50"/>
      <c r="F131" s="58"/>
      <c r="G131" s="77"/>
      <c r="H131" s="49"/>
      <c r="I131" s="49"/>
      <c r="J131" s="53"/>
      <c r="K131" s="64"/>
      <c r="L131" s="115"/>
      <c r="M131" s="116"/>
      <c r="N131" s="117"/>
      <c r="O131" s="121"/>
      <c r="P131" s="116"/>
      <c r="Q131" s="117"/>
      <c r="R131" s="72"/>
      <c r="S131" s="73"/>
      <c r="T131" s="68"/>
      <c r="U131" s="125">
        <f t="shared" si="14"/>
        <v>0</v>
      </c>
      <c r="V131" s="128"/>
      <c r="W131" s="82"/>
      <c r="X131" s="132"/>
      <c r="Y131" s="133"/>
      <c r="Z131" s="136">
        <f t="shared" si="15"/>
        <v>0</v>
      </c>
      <c r="AA131" s="43">
        <f t="shared" si="16"/>
        <v>0</v>
      </c>
      <c r="AB131" s="30">
        <f t="shared" si="17"/>
        <v>0</v>
      </c>
      <c r="AC131" s="30">
        <f t="shared" si="18"/>
        <v>0</v>
      </c>
      <c r="AD131" s="30">
        <f t="shared" si="19"/>
        <v>0</v>
      </c>
      <c r="AE131" s="30">
        <f t="shared" si="20"/>
        <v>0</v>
      </c>
    </row>
    <row r="132" spans="1:31" ht="23.15" customHeight="1">
      <c r="A132" s="35">
        <v>127</v>
      </c>
      <c r="B132" s="50"/>
      <c r="C132" s="50"/>
      <c r="D132" s="50"/>
      <c r="E132" s="50"/>
      <c r="F132" s="58"/>
      <c r="G132" s="77"/>
      <c r="H132" s="49"/>
      <c r="I132" s="49"/>
      <c r="J132" s="53"/>
      <c r="K132" s="64"/>
      <c r="L132" s="115"/>
      <c r="M132" s="116"/>
      <c r="N132" s="117"/>
      <c r="O132" s="121"/>
      <c r="P132" s="116"/>
      <c r="Q132" s="117"/>
      <c r="R132" s="72"/>
      <c r="S132" s="73"/>
      <c r="T132" s="68"/>
      <c r="U132" s="125">
        <f t="shared" si="14"/>
        <v>0</v>
      </c>
      <c r="V132" s="128"/>
      <c r="W132" s="82"/>
      <c r="X132" s="132"/>
      <c r="Y132" s="133"/>
      <c r="Z132" s="136">
        <f t="shared" si="15"/>
        <v>0</v>
      </c>
      <c r="AA132" s="43">
        <f t="shared" si="16"/>
        <v>0</v>
      </c>
      <c r="AB132" s="30">
        <f t="shared" si="17"/>
        <v>0</v>
      </c>
      <c r="AC132" s="30">
        <f t="shared" si="18"/>
        <v>0</v>
      </c>
      <c r="AD132" s="30">
        <f t="shared" si="19"/>
        <v>0</v>
      </c>
      <c r="AE132" s="30">
        <f t="shared" si="20"/>
        <v>0</v>
      </c>
    </row>
    <row r="133" spans="1:31" ht="23.15" customHeight="1">
      <c r="A133" s="35">
        <v>128</v>
      </c>
      <c r="B133" s="50"/>
      <c r="C133" s="50"/>
      <c r="D133" s="50"/>
      <c r="E133" s="50"/>
      <c r="F133" s="58"/>
      <c r="G133" s="77"/>
      <c r="H133" s="49"/>
      <c r="I133" s="49"/>
      <c r="J133" s="53"/>
      <c r="K133" s="64"/>
      <c r="L133" s="115"/>
      <c r="M133" s="116"/>
      <c r="N133" s="117"/>
      <c r="O133" s="121"/>
      <c r="P133" s="116"/>
      <c r="Q133" s="117"/>
      <c r="R133" s="72"/>
      <c r="S133" s="73"/>
      <c r="T133" s="68"/>
      <c r="U133" s="125">
        <f t="shared" si="14"/>
        <v>0</v>
      </c>
      <c r="V133" s="128"/>
      <c r="W133" s="82"/>
      <c r="X133" s="132"/>
      <c r="Y133" s="133"/>
      <c r="Z133" s="136">
        <f t="shared" si="15"/>
        <v>0</v>
      </c>
      <c r="AA133" s="43">
        <f t="shared" si="16"/>
        <v>0</v>
      </c>
      <c r="AB133" s="30">
        <f t="shared" si="17"/>
        <v>0</v>
      </c>
      <c r="AC133" s="30">
        <f t="shared" si="18"/>
        <v>0</v>
      </c>
      <c r="AD133" s="30">
        <f t="shared" si="19"/>
        <v>0</v>
      </c>
      <c r="AE133" s="30">
        <f t="shared" si="20"/>
        <v>0</v>
      </c>
    </row>
    <row r="134" spans="1:31" ht="23.15" customHeight="1">
      <c r="A134" s="35">
        <v>129</v>
      </c>
      <c r="B134" s="50"/>
      <c r="C134" s="50"/>
      <c r="D134" s="50"/>
      <c r="E134" s="50"/>
      <c r="F134" s="58"/>
      <c r="G134" s="77"/>
      <c r="H134" s="49"/>
      <c r="I134" s="49"/>
      <c r="J134" s="53"/>
      <c r="K134" s="64"/>
      <c r="L134" s="115"/>
      <c r="M134" s="116"/>
      <c r="N134" s="117"/>
      <c r="O134" s="121"/>
      <c r="P134" s="116"/>
      <c r="Q134" s="117"/>
      <c r="R134" s="72"/>
      <c r="S134" s="73"/>
      <c r="T134" s="68"/>
      <c r="U134" s="125">
        <f t="shared" si="14"/>
        <v>0</v>
      </c>
      <c r="V134" s="128"/>
      <c r="W134" s="82"/>
      <c r="X134" s="132"/>
      <c r="Y134" s="133"/>
      <c r="Z134" s="136">
        <f t="shared" si="15"/>
        <v>0</v>
      </c>
      <c r="AA134" s="43">
        <f t="shared" si="16"/>
        <v>0</v>
      </c>
      <c r="AB134" s="30">
        <f t="shared" si="17"/>
        <v>0</v>
      </c>
      <c r="AC134" s="30">
        <f t="shared" si="18"/>
        <v>0</v>
      </c>
      <c r="AD134" s="30">
        <f t="shared" si="19"/>
        <v>0</v>
      </c>
      <c r="AE134" s="30">
        <f t="shared" si="20"/>
        <v>0</v>
      </c>
    </row>
    <row r="135" spans="1:31" ht="23.15" customHeight="1">
      <c r="A135" s="35">
        <v>130</v>
      </c>
      <c r="B135" s="50"/>
      <c r="C135" s="50"/>
      <c r="D135" s="50"/>
      <c r="E135" s="50"/>
      <c r="F135" s="58"/>
      <c r="G135" s="77"/>
      <c r="H135" s="49"/>
      <c r="I135" s="49"/>
      <c r="J135" s="53"/>
      <c r="K135" s="64"/>
      <c r="L135" s="115"/>
      <c r="M135" s="116"/>
      <c r="N135" s="117"/>
      <c r="O135" s="121"/>
      <c r="P135" s="116"/>
      <c r="Q135" s="117"/>
      <c r="R135" s="72"/>
      <c r="S135" s="73"/>
      <c r="T135" s="68"/>
      <c r="U135" s="125">
        <f t="shared" ref="U135:U155" si="21">IF(C135="その他※対象外", 0,
  ROUNDDOWN(
    IF(ISNUMBER(O135), O135 * 0.065 * IF($C135="医療機関等", 14/12, 1),
    IF(H135="○", L135 * 0.065 * IF($C135="医療機関等", 14/12, 1),
    IF(AND(G135="○", I135="○"), ((M135+N135)*6/1.041) * 0.065 * IF($C135="医療機関等", 14/12, 1),
    IF(OR(J135="○", I135="○"), ((P135+Q135)*6/1.065) * 0.065 * IF($C135="医療機関等", 14/12, 1),
    IF(K135="○", ((P135+Q135)*6/1.065) * 0.065 * IF($C135="医療機関等", 8/12, 6/12),
    SUM(AB135:AE135) * 0.065 * IF(K135="○", 0.5, 1) * IF($C135="医療機関等", 14/12, 1)
    )))))
    * IF(AND(ISNUMBER(R135), ISNUMBER(S135)), S135/R135, 1)
    * IF(OR($D135="病院", $D135="有床診療所"), IF(T135="", 0.5, T135), 0.5), -3)
)</f>
        <v>0</v>
      </c>
      <c r="V135" s="128"/>
      <c r="W135" s="82"/>
      <c r="X135" s="132"/>
      <c r="Y135" s="133"/>
      <c r="Z135" s="136">
        <f t="shared" ref="Z135:Z155" si="22">ROUNDDOWN(IF(OR(D135="短期入所（空床型を除く）",D135="共同生活援助",D135="宿泊型自立訓練"), IF(W135="無",0, MIN(MAX(0,(Y135-X135)*0.5)*IF(K135="○",0.5,1), V135*18000*IF(K135="○",0.5,1))), IF(OR(D135="病院",D135="有床診療所"), V135*30200*IF(K135="○",8/14,1), IF(OR(D135="障害者支援施設",D135="障害児入所施設"), V135*18000*IF(K135="○",0.5,1), 0))), -3)</f>
        <v>0</v>
      </c>
      <c r="AA135" s="43">
        <f t="shared" ref="AA135:AA155" si="23">SUM(U135,Z135)</f>
        <v>0</v>
      </c>
      <c r="AB135" s="30">
        <f t="shared" ref="AB135:AB155" si="24">IF(AND($R135&lt;&gt;"",$S135&lt;&gt;""),$L135*$S135/$R135,IF($L135&lt;&gt;"",$L135,0))</f>
        <v>0</v>
      </c>
      <c r="AC135" s="30">
        <f t="shared" ref="AC135:AC155" si="25">IF(AND($R135&lt;&gt;"",$S135&lt;&gt;""),SUM($M135:$N135)/1.065*6*$S135/$R135,IF(OR($L135=0,$L135=""),SUM($P135:$Q135)/1.065*6,0))</f>
        <v>0</v>
      </c>
      <c r="AD135" s="30">
        <f t="shared" si="19"/>
        <v>0</v>
      </c>
      <c r="AE135" s="30">
        <f t="shared" si="20"/>
        <v>0</v>
      </c>
    </row>
    <row r="136" spans="1:31" ht="23.15" customHeight="1">
      <c r="A136" s="35">
        <v>131</v>
      </c>
      <c r="B136" s="50"/>
      <c r="C136" s="50"/>
      <c r="D136" s="50"/>
      <c r="E136" s="50"/>
      <c r="F136" s="58"/>
      <c r="G136" s="77"/>
      <c r="H136" s="49"/>
      <c r="I136" s="49"/>
      <c r="J136" s="53"/>
      <c r="K136" s="64"/>
      <c r="L136" s="115"/>
      <c r="M136" s="116"/>
      <c r="N136" s="117"/>
      <c r="O136" s="121"/>
      <c r="P136" s="116"/>
      <c r="Q136" s="117"/>
      <c r="R136" s="72"/>
      <c r="S136" s="73"/>
      <c r="T136" s="68"/>
      <c r="U136" s="125">
        <f t="shared" si="21"/>
        <v>0</v>
      </c>
      <c r="V136" s="128"/>
      <c r="W136" s="82"/>
      <c r="X136" s="132"/>
      <c r="Y136" s="133"/>
      <c r="Z136" s="136">
        <f t="shared" si="22"/>
        <v>0</v>
      </c>
      <c r="AA136" s="43">
        <f t="shared" si="23"/>
        <v>0</v>
      </c>
      <c r="AB136" s="30">
        <f t="shared" si="24"/>
        <v>0</v>
      </c>
      <c r="AC136" s="30">
        <f t="shared" si="25"/>
        <v>0</v>
      </c>
      <c r="AD136" s="30">
        <f t="shared" ref="AD136:AD155" si="26">IF(AND($R136&lt;&gt;"",$S136&lt;&gt;""),$O136*$S136/$R136,IF($O136&lt;&gt;"",$O136,0))</f>
        <v>0</v>
      </c>
      <c r="AE136" s="30">
        <f t="shared" ref="AE136:AE155" si="27">IF(AND($R136&lt;&gt;"",$S136&lt;&gt;""),SUM($P136:$Q136)/1.065*6*$S136/$R136,IF(OR($O136=0,$O136=""),SUM($P136:$Q136)/1.065*6,0))</f>
        <v>0</v>
      </c>
    </row>
    <row r="137" spans="1:31" ht="23.15" customHeight="1">
      <c r="A137" s="35">
        <v>132</v>
      </c>
      <c r="B137" s="50"/>
      <c r="C137" s="50"/>
      <c r="D137" s="50"/>
      <c r="E137" s="50"/>
      <c r="F137" s="58"/>
      <c r="G137" s="77"/>
      <c r="H137" s="49"/>
      <c r="I137" s="49"/>
      <c r="J137" s="53"/>
      <c r="K137" s="64"/>
      <c r="L137" s="115"/>
      <c r="M137" s="116"/>
      <c r="N137" s="117"/>
      <c r="O137" s="121"/>
      <c r="P137" s="116"/>
      <c r="Q137" s="117"/>
      <c r="R137" s="72"/>
      <c r="S137" s="73"/>
      <c r="T137" s="68"/>
      <c r="U137" s="125">
        <f t="shared" si="21"/>
        <v>0</v>
      </c>
      <c r="V137" s="128"/>
      <c r="W137" s="82"/>
      <c r="X137" s="132"/>
      <c r="Y137" s="133"/>
      <c r="Z137" s="136">
        <f t="shared" si="22"/>
        <v>0</v>
      </c>
      <c r="AA137" s="43">
        <f t="shared" si="23"/>
        <v>0</v>
      </c>
      <c r="AB137" s="30">
        <f t="shared" si="24"/>
        <v>0</v>
      </c>
      <c r="AC137" s="30">
        <f t="shared" si="25"/>
        <v>0</v>
      </c>
      <c r="AD137" s="30">
        <f t="shared" si="26"/>
        <v>0</v>
      </c>
      <c r="AE137" s="30">
        <f t="shared" si="27"/>
        <v>0</v>
      </c>
    </row>
    <row r="138" spans="1:31" ht="23.15" customHeight="1">
      <c r="A138" s="35">
        <v>133</v>
      </c>
      <c r="B138" s="50"/>
      <c r="C138" s="50"/>
      <c r="D138" s="50"/>
      <c r="E138" s="50"/>
      <c r="F138" s="58"/>
      <c r="G138" s="77"/>
      <c r="H138" s="49"/>
      <c r="I138" s="49"/>
      <c r="J138" s="53"/>
      <c r="K138" s="64"/>
      <c r="L138" s="115"/>
      <c r="M138" s="116"/>
      <c r="N138" s="117"/>
      <c r="O138" s="121"/>
      <c r="P138" s="116"/>
      <c r="Q138" s="117"/>
      <c r="R138" s="72"/>
      <c r="S138" s="73"/>
      <c r="T138" s="68"/>
      <c r="U138" s="125">
        <f t="shared" si="21"/>
        <v>0</v>
      </c>
      <c r="V138" s="128"/>
      <c r="W138" s="82"/>
      <c r="X138" s="132"/>
      <c r="Y138" s="133"/>
      <c r="Z138" s="136">
        <f t="shared" si="22"/>
        <v>0</v>
      </c>
      <c r="AA138" s="43">
        <f t="shared" si="23"/>
        <v>0</v>
      </c>
      <c r="AB138" s="30">
        <f t="shared" si="24"/>
        <v>0</v>
      </c>
      <c r="AC138" s="30">
        <f t="shared" si="25"/>
        <v>0</v>
      </c>
      <c r="AD138" s="30">
        <f t="shared" si="26"/>
        <v>0</v>
      </c>
      <c r="AE138" s="30">
        <f t="shared" si="27"/>
        <v>0</v>
      </c>
    </row>
    <row r="139" spans="1:31" ht="23.15" customHeight="1">
      <c r="A139" s="35">
        <v>134</v>
      </c>
      <c r="B139" s="50"/>
      <c r="C139" s="50"/>
      <c r="D139" s="50"/>
      <c r="E139" s="50"/>
      <c r="F139" s="58"/>
      <c r="G139" s="77"/>
      <c r="H139" s="49"/>
      <c r="I139" s="49"/>
      <c r="J139" s="53"/>
      <c r="K139" s="64"/>
      <c r="L139" s="115"/>
      <c r="M139" s="116"/>
      <c r="N139" s="117"/>
      <c r="O139" s="121"/>
      <c r="P139" s="116"/>
      <c r="Q139" s="117"/>
      <c r="R139" s="72"/>
      <c r="S139" s="73"/>
      <c r="T139" s="68"/>
      <c r="U139" s="125">
        <f t="shared" si="21"/>
        <v>0</v>
      </c>
      <c r="V139" s="128"/>
      <c r="W139" s="82"/>
      <c r="X139" s="132"/>
      <c r="Y139" s="133"/>
      <c r="Z139" s="136">
        <f t="shared" si="22"/>
        <v>0</v>
      </c>
      <c r="AA139" s="43">
        <f t="shared" si="23"/>
        <v>0</v>
      </c>
      <c r="AB139" s="30">
        <f t="shared" si="24"/>
        <v>0</v>
      </c>
      <c r="AC139" s="30">
        <f t="shared" si="25"/>
        <v>0</v>
      </c>
      <c r="AD139" s="30">
        <f t="shared" si="26"/>
        <v>0</v>
      </c>
      <c r="AE139" s="30">
        <f t="shared" si="27"/>
        <v>0</v>
      </c>
    </row>
    <row r="140" spans="1:31" ht="23.15" customHeight="1">
      <c r="A140" s="35">
        <v>135</v>
      </c>
      <c r="B140" s="50"/>
      <c r="C140" s="50"/>
      <c r="D140" s="50"/>
      <c r="E140" s="50"/>
      <c r="F140" s="58"/>
      <c r="G140" s="77"/>
      <c r="H140" s="49"/>
      <c r="I140" s="49"/>
      <c r="J140" s="53"/>
      <c r="K140" s="64"/>
      <c r="L140" s="115"/>
      <c r="M140" s="116"/>
      <c r="N140" s="117"/>
      <c r="O140" s="121"/>
      <c r="P140" s="116"/>
      <c r="Q140" s="117"/>
      <c r="R140" s="72"/>
      <c r="S140" s="73"/>
      <c r="T140" s="68"/>
      <c r="U140" s="125">
        <f t="shared" si="21"/>
        <v>0</v>
      </c>
      <c r="V140" s="128"/>
      <c r="W140" s="82"/>
      <c r="X140" s="132"/>
      <c r="Y140" s="133"/>
      <c r="Z140" s="136">
        <f t="shared" si="22"/>
        <v>0</v>
      </c>
      <c r="AA140" s="43">
        <f t="shared" si="23"/>
        <v>0</v>
      </c>
      <c r="AB140" s="30">
        <f t="shared" si="24"/>
        <v>0</v>
      </c>
      <c r="AC140" s="30">
        <f t="shared" si="25"/>
        <v>0</v>
      </c>
      <c r="AD140" s="30">
        <f t="shared" si="26"/>
        <v>0</v>
      </c>
      <c r="AE140" s="30">
        <f t="shared" si="27"/>
        <v>0</v>
      </c>
    </row>
    <row r="141" spans="1:31" ht="23.15" customHeight="1">
      <c r="A141" s="35">
        <v>136</v>
      </c>
      <c r="B141" s="50"/>
      <c r="C141" s="50"/>
      <c r="D141" s="50"/>
      <c r="E141" s="50"/>
      <c r="F141" s="58"/>
      <c r="G141" s="77"/>
      <c r="H141" s="49"/>
      <c r="I141" s="49"/>
      <c r="J141" s="53"/>
      <c r="K141" s="64"/>
      <c r="L141" s="115"/>
      <c r="M141" s="116"/>
      <c r="N141" s="117"/>
      <c r="O141" s="121"/>
      <c r="P141" s="116"/>
      <c r="Q141" s="117"/>
      <c r="R141" s="72"/>
      <c r="S141" s="73"/>
      <c r="T141" s="68"/>
      <c r="U141" s="125">
        <f t="shared" si="21"/>
        <v>0</v>
      </c>
      <c r="V141" s="128"/>
      <c r="W141" s="82"/>
      <c r="X141" s="132"/>
      <c r="Y141" s="133"/>
      <c r="Z141" s="136">
        <f t="shared" si="22"/>
        <v>0</v>
      </c>
      <c r="AA141" s="43">
        <f t="shared" si="23"/>
        <v>0</v>
      </c>
      <c r="AB141" s="30">
        <f t="shared" si="24"/>
        <v>0</v>
      </c>
      <c r="AC141" s="30">
        <f t="shared" si="25"/>
        <v>0</v>
      </c>
      <c r="AD141" s="30">
        <f t="shared" si="26"/>
        <v>0</v>
      </c>
      <c r="AE141" s="30">
        <f t="shared" si="27"/>
        <v>0</v>
      </c>
    </row>
    <row r="142" spans="1:31" ht="23.15" customHeight="1">
      <c r="A142" s="35">
        <v>137</v>
      </c>
      <c r="B142" s="50"/>
      <c r="C142" s="50"/>
      <c r="D142" s="50"/>
      <c r="E142" s="50"/>
      <c r="F142" s="58"/>
      <c r="G142" s="77"/>
      <c r="H142" s="49"/>
      <c r="I142" s="49"/>
      <c r="J142" s="53"/>
      <c r="K142" s="64"/>
      <c r="L142" s="115"/>
      <c r="M142" s="116"/>
      <c r="N142" s="117"/>
      <c r="O142" s="121"/>
      <c r="P142" s="116"/>
      <c r="Q142" s="117"/>
      <c r="R142" s="72"/>
      <c r="S142" s="73"/>
      <c r="T142" s="68"/>
      <c r="U142" s="125">
        <f t="shared" si="21"/>
        <v>0</v>
      </c>
      <c r="V142" s="128"/>
      <c r="W142" s="82"/>
      <c r="X142" s="132"/>
      <c r="Y142" s="133"/>
      <c r="Z142" s="136">
        <f t="shared" si="22"/>
        <v>0</v>
      </c>
      <c r="AA142" s="43">
        <f t="shared" si="23"/>
        <v>0</v>
      </c>
      <c r="AB142" s="30">
        <f t="shared" si="24"/>
        <v>0</v>
      </c>
      <c r="AC142" s="30">
        <f t="shared" si="25"/>
        <v>0</v>
      </c>
      <c r="AD142" s="30">
        <f t="shared" si="26"/>
        <v>0</v>
      </c>
      <c r="AE142" s="30">
        <f t="shared" si="27"/>
        <v>0</v>
      </c>
    </row>
    <row r="143" spans="1:31" ht="23.15" customHeight="1">
      <c r="A143" s="35">
        <v>138</v>
      </c>
      <c r="B143" s="50"/>
      <c r="C143" s="50"/>
      <c r="D143" s="50"/>
      <c r="E143" s="50"/>
      <c r="F143" s="58"/>
      <c r="G143" s="77"/>
      <c r="H143" s="49"/>
      <c r="I143" s="49"/>
      <c r="J143" s="53"/>
      <c r="K143" s="64"/>
      <c r="L143" s="115"/>
      <c r="M143" s="116"/>
      <c r="N143" s="117"/>
      <c r="O143" s="121"/>
      <c r="P143" s="116"/>
      <c r="Q143" s="117"/>
      <c r="R143" s="72"/>
      <c r="S143" s="73"/>
      <c r="T143" s="68"/>
      <c r="U143" s="125">
        <f t="shared" si="21"/>
        <v>0</v>
      </c>
      <c r="V143" s="128"/>
      <c r="W143" s="82"/>
      <c r="X143" s="132"/>
      <c r="Y143" s="133"/>
      <c r="Z143" s="136">
        <f t="shared" si="22"/>
        <v>0</v>
      </c>
      <c r="AA143" s="43">
        <f t="shared" si="23"/>
        <v>0</v>
      </c>
      <c r="AB143" s="30">
        <f t="shared" si="24"/>
        <v>0</v>
      </c>
      <c r="AC143" s="30">
        <f t="shared" si="25"/>
        <v>0</v>
      </c>
      <c r="AD143" s="30">
        <f t="shared" si="26"/>
        <v>0</v>
      </c>
      <c r="AE143" s="30">
        <f t="shared" si="27"/>
        <v>0</v>
      </c>
    </row>
    <row r="144" spans="1:31" ht="23.15" customHeight="1">
      <c r="A144" s="35">
        <v>139</v>
      </c>
      <c r="B144" s="50"/>
      <c r="C144" s="50"/>
      <c r="D144" s="50"/>
      <c r="E144" s="50"/>
      <c r="F144" s="58"/>
      <c r="G144" s="77"/>
      <c r="H144" s="49"/>
      <c r="I144" s="49"/>
      <c r="J144" s="53"/>
      <c r="K144" s="64"/>
      <c r="L144" s="115"/>
      <c r="M144" s="116"/>
      <c r="N144" s="117"/>
      <c r="O144" s="121"/>
      <c r="P144" s="116"/>
      <c r="Q144" s="117"/>
      <c r="R144" s="72"/>
      <c r="S144" s="73"/>
      <c r="T144" s="68"/>
      <c r="U144" s="125">
        <f t="shared" si="21"/>
        <v>0</v>
      </c>
      <c r="V144" s="128"/>
      <c r="W144" s="82"/>
      <c r="X144" s="132"/>
      <c r="Y144" s="133"/>
      <c r="Z144" s="136">
        <f t="shared" si="22"/>
        <v>0</v>
      </c>
      <c r="AA144" s="43">
        <f t="shared" si="23"/>
        <v>0</v>
      </c>
      <c r="AB144" s="30">
        <f t="shared" si="24"/>
        <v>0</v>
      </c>
      <c r="AC144" s="30">
        <f t="shared" si="25"/>
        <v>0</v>
      </c>
      <c r="AD144" s="30">
        <f t="shared" si="26"/>
        <v>0</v>
      </c>
      <c r="AE144" s="30">
        <f t="shared" si="27"/>
        <v>0</v>
      </c>
    </row>
    <row r="145" spans="1:31" ht="23.15" customHeight="1">
      <c r="A145" s="35">
        <v>140</v>
      </c>
      <c r="B145" s="50"/>
      <c r="C145" s="50"/>
      <c r="D145" s="50"/>
      <c r="E145" s="50"/>
      <c r="F145" s="58"/>
      <c r="G145" s="77"/>
      <c r="H145" s="49"/>
      <c r="I145" s="49"/>
      <c r="J145" s="53"/>
      <c r="K145" s="64"/>
      <c r="L145" s="115"/>
      <c r="M145" s="116"/>
      <c r="N145" s="117"/>
      <c r="O145" s="121"/>
      <c r="P145" s="116"/>
      <c r="Q145" s="117"/>
      <c r="R145" s="72"/>
      <c r="S145" s="73"/>
      <c r="T145" s="68"/>
      <c r="U145" s="125">
        <f t="shared" si="21"/>
        <v>0</v>
      </c>
      <c r="V145" s="128"/>
      <c r="W145" s="82"/>
      <c r="X145" s="132"/>
      <c r="Y145" s="133"/>
      <c r="Z145" s="136">
        <f t="shared" si="22"/>
        <v>0</v>
      </c>
      <c r="AA145" s="43">
        <f t="shared" si="23"/>
        <v>0</v>
      </c>
      <c r="AB145" s="30">
        <f t="shared" si="24"/>
        <v>0</v>
      </c>
      <c r="AC145" s="30">
        <f t="shared" si="25"/>
        <v>0</v>
      </c>
      <c r="AD145" s="30">
        <f t="shared" si="26"/>
        <v>0</v>
      </c>
      <c r="AE145" s="30">
        <f t="shared" si="27"/>
        <v>0</v>
      </c>
    </row>
    <row r="146" spans="1:31" ht="23.15" customHeight="1">
      <c r="A146" s="35">
        <v>141</v>
      </c>
      <c r="B146" s="50"/>
      <c r="C146" s="50"/>
      <c r="D146" s="50"/>
      <c r="E146" s="50"/>
      <c r="F146" s="58"/>
      <c r="G146" s="77"/>
      <c r="H146" s="49"/>
      <c r="I146" s="49"/>
      <c r="J146" s="53"/>
      <c r="K146" s="64"/>
      <c r="L146" s="115"/>
      <c r="M146" s="116"/>
      <c r="N146" s="117"/>
      <c r="O146" s="121"/>
      <c r="P146" s="116"/>
      <c r="Q146" s="117"/>
      <c r="R146" s="72"/>
      <c r="S146" s="73"/>
      <c r="T146" s="68"/>
      <c r="U146" s="125">
        <f t="shared" si="21"/>
        <v>0</v>
      </c>
      <c r="V146" s="128"/>
      <c r="W146" s="82"/>
      <c r="X146" s="132"/>
      <c r="Y146" s="133"/>
      <c r="Z146" s="136">
        <f t="shared" si="22"/>
        <v>0</v>
      </c>
      <c r="AA146" s="43">
        <f t="shared" si="23"/>
        <v>0</v>
      </c>
      <c r="AB146" s="30">
        <f t="shared" si="24"/>
        <v>0</v>
      </c>
      <c r="AC146" s="30">
        <f t="shared" si="25"/>
        <v>0</v>
      </c>
      <c r="AD146" s="30">
        <f t="shared" si="26"/>
        <v>0</v>
      </c>
      <c r="AE146" s="30">
        <f t="shared" si="27"/>
        <v>0</v>
      </c>
    </row>
    <row r="147" spans="1:31" ht="23.15" customHeight="1">
      <c r="A147" s="35">
        <v>142</v>
      </c>
      <c r="B147" s="50"/>
      <c r="C147" s="50"/>
      <c r="D147" s="50"/>
      <c r="E147" s="50"/>
      <c r="F147" s="58"/>
      <c r="G147" s="77"/>
      <c r="H147" s="49"/>
      <c r="I147" s="49"/>
      <c r="J147" s="53"/>
      <c r="K147" s="64"/>
      <c r="L147" s="115"/>
      <c r="M147" s="116"/>
      <c r="N147" s="117"/>
      <c r="O147" s="121"/>
      <c r="P147" s="116"/>
      <c r="Q147" s="117"/>
      <c r="R147" s="72"/>
      <c r="S147" s="73"/>
      <c r="T147" s="68"/>
      <c r="U147" s="125">
        <f t="shared" si="21"/>
        <v>0</v>
      </c>
      <c r="V147" s="128"/>
      <c r="W147" s="82"/>
      <c r="X147" s="132"/>
      <c r="Y147" s="133"/>
      <c r="Z147" s="136">
        <f t="shared" si="22"/>
        <v>0</v>
      </c>
      <c r="AA147" s="43">
        <f t="shared" si="23"/>
        <v>0</v>
      </c>
      <c r="AB147" s="30">
        <f t="shared" si="24"/>
        <v>0</v>
      </c>
      <c r="AC147" s="30">
        <f t="shared" si="25"/>
        <v>0</v>
      </c>
      <c r="AD147" s="30">
        <f t="shared" si="26"/>
        <v>0</v>
      </c>
      <c r="AE147" s="30">
        <f t="shared" si="27"/>
        <v>0</v>
      </c>
    </row>
    <row r="148" spans="1:31" ht="23.15" customHeight="1">
      <c r="A148" s="35">
        <v>143</v>
      </c>
      <c r="B148" s="50"/>
      <c r="C148" s="50"/>
      <c r="D148" s="50"/>
      <c r="E148" s="50"/>
      <c r="F148" s="58"/>
      <c r="G148" s="77"/>
      <c r="H148" s="49"/>
      <c r="I148" s="49"/>
      <c r="J148" s="53"/>
      <c r="K148" s="64"/>
      <c r="L148" s="115"/>
      <c r="M148" s="116"/>
      <c r="N148" s="117"/>
      <c r="O148" s="121"/>
      <c r="P148" s="116"/>
      <c r="Q148" s="117"/>
      <c r="R148" s="72"/>
      <c r="S148" s="73"/>
      <c r="T148" s="68"/>
      <c r="U148" s="125">
        <f t="shared" si="21"/>
        <v>0</v>
      </c>
      <c r="V148" s="128"/>
      <c r="W148" s="82"/>
      <c r="X148" s="132"/>
      <c r="Y148" s="133"/>
      <c r="Z148" s="136">
        <f t="shared" si="22"/>
        <v>0</v>
      </c>
      <c r="AA148" s="43">
        <f t="shared" si="23"/>
        <v>0</v>
      </c>
      <c r="AB148" s="30">
        <f t="shared" si="24"/>
        <v>0</v>
      </c>
      <c r="AC148" s="30">
        <f t="shared" si="25"/>
        <v>0</v>
      </c>
      <c r="AD148" s="30">
        <f t="shared" si="26"/>
        <v>0</v>
      </c>
      <c r="AE148" s="30">
        <f t="shared" si="27"/>
        <v>0</v>
      </c>
    </row>
    <row r="149" spans="1:31" ht="23.15" customHeight="1">
      <c r="A149" s="35">
        <v>144</v>
      </c>
      <c r="B149" s="50"/>
      <c r="C149" s="50"/>
      <c r="D149" s="50"/>
      <c r="E149" s="50"/>
      <c r="F149" s="58"/>
      <c r="G149" s="77"/>
      <c r="H149" s="49"/>
      <c r="I149" s="49"/>
      <c r="J149" s="53"/>
      <c r="K149" s="64"/>
      <c r="L149" s="115"/>
      <c r="M149" s="116"/>
      <c r="N149" s="117"/>
      <c r="O149" s="121"/>
      <c r="P149" s="116"/>
      <c r="Q149" s="117"/>
      <c r="R149" s="72"/>
      <c r="S149" s="73"/>
      <c r="T149" s="68"/>
      <c r="U149" s="125">
        <f t="shared" si="21"/>
        <v>0</v>
      </c>
      <c r="V149" s="128"/>
      <c r="W149" s="82"/>
      <c r="X149" s="132"/>
      <c r="Y149" s="133"/>
      <c r="Z149" s="136">
        <f t="shared" si="22"/>
        <v>0</v>
      </c>
      <c r="AA149" s="43">
        <f t="shared" si="23"/>
        <v>0</v>
      </c>
      <c r="AB149" s="30">
        <f t="shared" si="24"/>
        <v>0</v>
      </c>
      <c r="AC149" s="30">
        <f t="shared" si="25"/>
        <v>0</v>
      </c>
      <c r="AD149" s="30">
        <f t="shared" si="26"/>
        <v>0</v>
      </c>
      <c r="AE149" s="30">
        <f t="shared" si="27"/>
        <v>0</v>
      </c>
    </row>
    <row r="150" spans="1:31" ht="23.15" customHeight="1">
      <c r="A150" s="35">
        <v>145</v>
      </c>
      <c r="B150" s="50"/>
      <c r="C150" s="50"/>
      <c r="D150" s="50"/>
      <c r="E150" s="50"/>
      <c r="F150" s="58"/>
      <c r="G150" s="77"/>
      <c r="H150" s="49"/>
      <c r="I150" s="49"/>
      <c r="J150" s="53"/>
      <c r="K150" s="64"/>
      <c r="L150" s="115"/>
      <c r="M150" s="116"/>
      <c r="N150" s="117"/>
      <c r="O150" s="121"/>
      <c r="P150" s="116"/>
      <c r="Q150" s="117"/>
      <c r="R150" s="72"/>
      <c r="S150" s="73"/>
      <c r="T150" s="68"/>
      <c r="U150" s="125">
        <f t="shared" si="21"/>
        <v>0</v>
      </c>
      <c r="V150" s="128"/>
      <c r="W150" s="82"/>
      <c r="X150" s="132"/>
      <c r="Y150" s="133"/>
      <c r="Z150" s="136">
        <f t="shared" si="22"/>
        <v>0</v>
      </c>
      <c r="AA150" s="43">
        <f t="shared" si="23"/>
        <v>0</v>
      </c>
      <c r="AB150" s="30">
        <f t="shared" si="24"/>
        <v>0</v>
      </c>
      <c r="AC150" s="30">
        <f t="shared" si="25"/>
        <v>0</v>
      </c>
      <c r="AD150" s="30">
        <f t="shared" si="26"/>
        <v>0</v>
      </c>
      <c r="AE150" s="30">
        <f t="shared" si="27"/>
        <v>0</v>
      </c>
    </row>
    <row r="151" spans="1:31" ht="23.15" customHeight="1">
      <c r="A151" s="35">
        <v>146</v>
      </c>
      <c r="B151" s="50"/>
      <c r="C151" s="50"/>
      <c r="D151" s="50"/>
      <c r="E151" s="50"/>
      <c r="F151" s="58"/>
      <c r="G151" s="77"/>
      <c r="H151" s="49"/>
      <c r="I151" s="49"/>
      <c r="J151" s="53"/>
      <c r="K151" s="64"/>
      <c r="L151" s="115"/>
      <c r="M151" s="116"/>
      <c r="N151" s="117"/>
      <c r="O151" s="121"/>
      <c r="P151" s="116"/>
      <c r="Q151" s="117"/>
      <c r="R151" s="72"/>
      <c r="S151" s="73"/>
      <c r="T151" s="68"/>
      <c r="U151" s="125">
        <f t="shared" si="21"/>
        <v>0</v>
      </c>
      <c r="V151" s="128"/>
      <c r="W151" s="82"/>
      <c r="X151" s="132"/>
      <c r="Y151" s="133"/>
      <c r="Z151" s="136">
        <f t="shared" si="22"/>
        <v>0</v>
      </c>
      <c r="AA151" s="43">
        <f t="shared" si="23"/>
        <v>0</v>
      </c>
      <c r="AB151" s="30">
        <f t="shared" si="24"/>
        <v>0</v>
      </c>
      <c r="AC151" s="30">
        <f t="shared" si="25"/>
        <v>0</v>
      </c>
      <c r="AD151" s="30">
        <f t="shared" si="26"/>
        <v>0</v>
      </c>
      <c r="AE151" s="30">
        <f t="shared" si="27"/>
        <v>0</v>
      </c>
    </row>
    <row r="152" spans="1:31" ht="23.15" customHeight="1">
      <c r="A152" s="35">
        <v>147</v>
      </c>
      <c r="B152" s="50"/>
      <c r="C152" s="50"/>
      <c r="D152" s="50"/>
      <c r="E152" s="50"/>
      <c r="F152" s="58"/>
      <c r="G152" s="77"/>
      <c r="H152" s="49"/>
      <c r="I152" s="49"/>
      <c r="J152" s="53"/>
      <c r="K152" s="64"/>
      <c r="L152" s="115"/>
      <c r="M152" s="116"/>
      <c r="N152" s="117"/>
      <c r="O152" s="121"/>
      <c r="P152" s="116"/>
      <c r="Q152" s="117"/>
      <c r="R152" s="72"/>
      <c r="S152" s="73"/>
      <c r="T152" s="68"/>
      <c r="U152" s="125">
        <f t="shared" si="21"/>
        <v>0</v>
      </c>
      <c r="V152" s="128"/>
      <c r="W152" s="82"/>
      <c r="X152" s="132"/>
      <c r="Y152" s="133"/>
      <c r="Z152" s="136">
        <f t="shared" si="22"/>
        <v>0</v>
      </c>
      <c r="AA152" s="43">
        <f t="shared" si="23"/>
        <v>0</v>
      </c>
      <c r="AB152" s="30">
        <f t="shared" si="24"/>
        <v>0</v>
      </c>
      <c r="AC152" s="30">
        <f t="shared" si="25"/>
        <v>0</v>
      </c>
      <c r="AD152" s="30">
        <f t="shared" si="26"/>
        <v>0</v>
      </c>
      <c r="AE152" s="30">
        <f t="shared" si="27"/>
        <v>0</v>
      </c>
    </row>
    <row r="153" spans="1:31" ht="23.15" customHeight="1">
      <c r="A153" s="35">
        <v>148</v>
      </c>
      <c r="B153" s="50"/>
      <c r="C153" s="50"/>
      <c r="D153" s="50"/>
      <c r="E153" s="50"/>
      <c r="F153" s="58"/>
      <c r="G153" s="77"/>
      <c r="H153" s="49"/>
      <c r="I153" s="49"/>
      <c r="J153" s="53"/>
      <c r="K153" s="64"/>
      <c r="L153" s="115"/>
      <c r="M153" s="116"/>
      <c r="N153" s="117"/>
      <c r="O153" s="121"/>
      <c r="P153" s="116"/>
      <c r="Q153" s="117"/>
      <c r="R153" s="72"/>
      <c r="S153" s="73"/>
      <c r="T153" s="68"/>
      <c r="U153" s="125">
        <f t="shared" si="21"/>
        <v>0</v>
      </c>
      <c r="V153" s="128"/>
      <c r="W153" s="82"/>
      <c r="X153" s="132"/>
      <c r="Y153" s="133"/>
      <c r="Z153" s="136">
        <f t="shared" si="22"/>
        <v>0</v>
      </c>
      <c r="AA153" s="43">
        <f t="shared" si="23"/>
        <v>0</v>
      </c>
      <c r="AB153" s="30">
        <f t="shared" si="24"/>
        <v>0</v>
      </c>
      <c r="AC153" s="30">
        <f t="shared" si="25"/>
        <v>0</v>
      </c>
      <c r="AD153" s="30">
        <f t="shared" si="26"/>
        <v>0</v>
      </c>
      <c r="AE153" s="30">
        <f t="shared" si="27"/>
        <v>0</v>
      </c>
    </row>
    <row r="154" spans="1:31" ht="23.15" customHeight="1">
      <c r="A154" s="35">
        <v>149</v>
      </c>
      <c r="B154" s="50"/>
      <c r="C154" s="50"/>
      <c r="D154" s="50"/>
      <c r="E154" s="50"/>
      <c r="F154" s="58"/>
      <c r="G154" s="77"/>
      <c r="H154" s="49"/>
      <c r="I154" s="49"/>
      <c r="J154" s="53"/>
      <c r="K154" s="64"/>
      <c r="L154" s="115"/>
      <c r="M154" s="116"/>
      <c r="N154" s="117"/>
      <c r="O154" s="121"/>
      <c r="P154" s="116"/>
      <c r="Q154" s="117"/>
      <c r="R154" s="72"/>
      <c r="S154" s="73"/>
      <c r="T154" s="68"/>
      <c r="U154" s="125">
        <f t="shared" si="21"/>
        <v>0</v>
      </c>
      <c r="V154" s="128"/>
      <c r="W154" s="82"/>
      <c r="X154" s="132"/>
      <c r="Y154" s="133"/>
      <c r="Z154" s="136">
        <f t="shared" si="22"/>
        <v>0</v>
      </c>
      <c r="AA154" s="43">
        <f t="shared" si="23"/>
        <v>0</v>
      </c>
      <c r="AB154" s="30">
        <f t="shared" si="24"/>
        <v>0</v>
      </c>
      <c r="AC154" s="30">
        <f t="shared" si="25"/>
        <v>0</v>
      </c>
      <c r="AD154" s="30">
        <f t="shared" si="26"/>
        <v>0</v>
      </c>
      <c r="AE154" s="30">
        <f t="shared" si="27"/>
        <v>0</v>
      </c>
    </row>
    <row r="155" spans="1:31" ht="23.15" customHeight="1" thickBot="1">
      <c r="A155" s="36">
        <v>150</v>
      </c>
      <c r="B155" s="51"/>
      <c r="C155" s="51"/>
      <c r="D155" s="51"/>
      <c r="E155" s="51"/>
      <c r="F155" s="59"/>
      <c r="G155" s="93"/>
      <c r="H155" s="52"/>
      <c r="I155" s="52"/>
      <c r="J155" s="94"/>
      <c r="K155" s="95"/>
      <c r="L155" s="118"/>
      <c r="M155" s="119"/>
      <c r="N155" s="120"/>
      <c r="O155" s="122"/>
      <c r="P155" s="119"/>
      <c r="Q155" s="120"/>
      <c r="R155" s="74"/>
      <c r="S155" s="75"/>
      <c r="T155" s="69"/>
      <c r="U155" s="126">
        <f t="shared" si="21"/>
        <v>0</v>
      </c>
      <c r="V155" s="129"/>
      <c r="W155" s="83"/>
      <c r="X155" s="134"/>
      <c r="Y155" s="135"/>
      <c r="Z155" s="137">
        <f t="shared" si="22"/>
        <v>0</v>
      </c>
      <c r="AA155" s="96">
        <f t="shared" si="23"/>
        <v>0</v>
      </c>
      <c r="AB155" s="30">
        <f t="shared" si="24"/>
        <v>0</v>
      </c>
      <c r="AC155" s="30">
        <f t="shared" si="25"/>
        <v>0</v>
      </c>
      <c r="AD155" s="30">
        <f t="shared" si="26"/>
        <v>0</v>
      </c>
      <c r="AE155" s="30">
        <f t="shared" si="27"/>
        <v>0</v>
      </c>
    </row>
  </sheetData>
  <sheetProtection algorithmName="SHA-512" hashValue="D00SsZLcaum3MzQyXP5fpfKBsjZC3fS5Hkeuqkr9tdMaANFyePT/VMDnTnJlhOxwu2mf6v6hFJb2zLsDM/DZKw==" saltValue="f9nrIS4rB/LkZAeum+BjpA==" spinCount="100000" sheet="1" objects="1" scenarios="1" selectLockedCells="1" selectUnlockedCells="1"/>
  <mergeCells count="28">
    <mergeCell ref="AI6:AJ6"/>
    <mergeCell ref="AK6:AL6"/>
    <mergeCell ref="V4:V5"/>
    <mergeCell ref="W4:Y4"/>
    <mergeCell ref="Z4:Z5"/>
    <mergeCell ref="AB4:AC4"/>
    <mergeCell ref="AD4:AE4"/>
    <mergeCell ref="AG6:AH6"/>
    <mergeCell ref="V3:Z3"/>
    <mergeCell ref="AA3:AA5"/>
    <mergeCell ref="L4:N4"/>
    <mergeCell ref="O4:Q4"/>
    <mergeCell ref="R4:R5"/>
    <mergeCell ref="S4:S5"/>
    <mergeCell ref="T4:T5"/>
    <mergeCell ref="U4:U5"/>
    <mergeCell ref="A1:B1"/>
    <mergeCell ref="R2:S2"/>
    <mergeCell ref="T2:U2"/>
    <mergeCell ref="A3:A5"/>
    <mergeCell ref="B3:B5"/>
    <mergeCell ref="C3:C5"/>
    <mergeCell ref="D3:D5"/>
    <mergeCell ref="E3:E5"/>
    <mergeCell ref="F3:F5"/>
    <mergeCell ref="G3:G5"/>
    <mergeCell ref="H3:K4"/>
    <mergeCell ref="L3:U3"/>
  </mergeCells>
  <phoneticPr fontId="2"/>
  <conditionalFormatting sqref="D6:D155">
    <cfRule type="expression" dxfId="23" priority="19">
      <formula>C6="その他※対象外"</formula>
    </cfRule>
  </conditionalFormatting>
  <conditionalFormatting sqref="F6:F156">
    <cfRule type="expression" dxfId="22" priority="17">
      <formula>AND($C6&lt;&gt;"介護施設等", $C6&lt;&gt;"障害者施設", $C6&lt;&gt;"")</formula>
    </cfRule>
  </conditionalFormatting>
  <conditionalFormatting sqref="H6:H155">
    <cfRule type="expression" dxfId="21" priority="8">
      <formula>$I6="○"</formula>
    </cfRule>
  </conditionalFormatting>
  <conditionalFormatting sqref="H6:I155">
    <cfRule type="expression" dxfId="20" priority="7">
      <formula>$J6="○"</formula>
    </cfRule>
  </conditionalFormatting>
  <conditionalFormatting sqref="H6:J155">
    <cfRule type="expression" dxfId="19" priority="6">
      <formula>$K6="○"</formula>
    </cfRule>
  </conditionalFormatting>
  <conditionalFormatting sqref="I6:K155">
    <cfRule type="expression" dxfId="18" priority="5">
      <formula>$H6="○"</formula>
    </cfRule>
  </conditionalFormatting>
  <conditionalFormatting sqref="J6:K6 J7:L155">
    <cfRule type="expression" dxfId="17" priority="4">
      <formula>$I6="○"</formula>
    </cfRule>
  </conditionalFormatting>
  <conditionalFormatting sqref="J6:K155 O6:Q155">
    <cfRule type="expression" dxfId="16" priority="16">
      <formula>$G6="○"</formula>
    </cfRule>
  </conditionalFormatting>
  <conditionalFormatting sqref="K6:K155">
    <cfRule type="expression" dxfId="15" priority="3">
      <formula>$J6="○"</formula>
    </cfRule>
  </conditionalFormatting>
  <conditionalFormatting sqref="L6">
    <cfRule type="expression" dxfId="14" priority="1">
      <formula>IF(OR(,$J6&lt;&gt;"",$K6&lt;&gt;""),TRUE,FALSE)</formula>
    </cfRule>
  </conditionalFormatting>
  <conditionalFormatting sqref="L7:L155">
    <cfRule type="expression" dxfId="13" priority="12">
      <formula>AND($G7="",H7="○")</formula>
    </cfRule>
    <cfRule type="expression" dxfId="12" priority="20">
      <formula>IF(OR(,$P7&lt;&gt;"",$Q7&lt;&gt;""),TRUE,FALSE)</formula>
    </cfRule>
  </conditionalFormatting>
  <conditionalFormatting sqref="M6:N155">
    <cfRule type="expression" dxfId="11" priority="14">
      <formula>$H6="○"</formula>
    </cfRule>
  </conditionalFormatting>
  <conditionalFormatting sqref="M6:O6 L7:O155">
    <cfRule type="expression" dxfId="10" priority="9">
      <formula>AND($G6="",$K6="○")</formula>
    </cfRule>
    <cfRule type="expression" dxfId="9" priority="10">
      <formula>AND($G6="",$J6="○")</formula>
    </cfRule>
  </conditionalFormatting>
  <conditionalFormatting sqref="M6:O155">
    <cfRule type="expression" dxfId="8" priority="11">
      <formula>AND($G6="",$I6="○")</formula>
    </cfRule>
  </conditionalFormatting>
  <conditionalFormatting sqref="M6:Q155">
    <cfRule type="expression" dxfId="7" priority="15">
      <formula>IF($L6&lt;&gt;"",TRUE,FALSE)</formula>
    </cfRule>
  </conditionalFormatting>
  <conditionalFormatting sqref="P6:Q155">
    <cfRule type="expression" dxfId="6" priority="13">
      <formula>$H6="○"</formula>
    </cfRule>
  </conditionalFormatting>
  <conditionalFormatting sqref="T6:T155">
    <cfRule type="expression" dxfId="5" priority="18">
      <formula>IF(AND($D6&lt;&gt;"病院",$D6&lt;&gt;"有床診療所"),TRUE,FALSE)</formula>
    </cfRule>
  </conditionalFormatting>
  <conditionalFormatting sqref="U6:U155">
    <cfRule type="expression" dxfId="4" priority="22">
      <formula>IF(OR($C6="",$C6="その他※対象外"),TRUE,FALSE)</formula>
    </cfRule>
  </conditionalFormatting>
  <conditionalFormatting sqref="W6:Y155">
    <cfRule type="expression" dxfId="2" priority="2">
      <formula>OR($D6="病院",$D6="有床診療所")</formula>
    </cfRule>
  </conditionalFormatting>
  <conditionalFormatting sqref="AA6:AA155">
    <cfRule type="expression" dxfId="0" priority="24">
      <formula>IF(OR($C6="その他※対象外",AND($U6=0,$Z6=0)),TRUE,FALSE)</formula>
    </cfRule>
  </conditionalFormatting>
  <dataValidations count="6">
    <dataValidation type="list" allowBlank="1" showInputMessage="1" showErrorMessage="1" sqref="D6:D155" xr:uid="{A1E8C248-A012-4839-AA97-5FA4E4584090}">
      <formula1>INDIRECT(C6)</formula1>
    </dataValidation>
    <dataValidation imeMode="hiragana" allowBlank="1" showInputMessage="1" showErrorMessage="1" sqref="E6:E155 B6:B155" xr:uid="{3D9072DD-1EE8-43C9-BF38-566CD97D3237}"/>
    <dataValidation imeMode="halfAlpha" allowBlank="1" showInputMessage="1" showErrorMessage="1" sqref="R6:S155 U6:V155 X6:Z155 F6:F155" xr:uid="{94AEE369-7DAE-49FA-85E1-57D3614A52C6}"/>
    <dataValidation type="list" imeMode="halfAlpha" allowBlank="1" showInputMessage="1" showErrorMessage="1" errorTitle="補助率(病院・有床診療所のみ)" error="病院・有床診療所の場合は、省エネの取組に応じた補助率を選択してください。" sqref="T6:T155" xr:uid="{093FD7C4-5E62-4E2E-9EBB-084DCD128794}">
      <formula1>補助率_病院・有床診療所のみ</formula1>
    </dataValidation>
    <dataValidation type="custom" allowBlank="1" showInputMessage="1" showErrorMessage="1" sqref="L7:L155" xr:uid="{1C9A4B21-AC71-45EE-A680-321A8F8E93D1}">
      <formula1>$K7="○"</formula1>
    </dataValidation>
    <dataValidation type="list" imeMode="halfAlpha" allowBlank="1" showInputMessage="1" showErrorMessage="1" sqref="G6:K155" xr:uid="{0E40A3EA-992A-4335-B4F4-24F298F9C179}">
      <formula1>"○"</formula1>
    </dataValidation>
  </dataValidations>
  <pageMargins left="0.19685039370078741" right="0.19685039370078741" top="0.78740157480314965" bottom="0.39370078740157483" header="0.59055118110236227" footer="0.19685039370078741"/>
  <pageSetup paperSize="9" scale="36" fitToHeight="0" orientation="landscape" r:id="rId1"/>
  <headerFooter>
    <oddFooter>&amp;R&amp;P/&amp;N</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3" id="{37DE5B58-889F-4D13-9EF5-2A573C2B016C}">
            <xm:f>IF(ISERROR(INDEX(食材料費等!$B:$B,MATCH($D6,食材料費等!$A:$A,0))),TRUE,FALSE)</xm:f>
            <x14:dxf>
              <font>
                <color auto="1"/>
              </font>
              <fill>
                <patternFill>
                  <bgColor theme="0" tint="-0.34998626667073579"/>
                </patternFill>
              </fill>
              <border>
                <vertical/>
                <horizontal/>
              </border>
            </x14:dxf>
          </x14:cfRule>
          <xm:sqref>V6:Y155</xm:sqref>
        </x14:conditionalFormatting>
        <x14:conditionalFormatting xmlns:xm="http://schemas.microsoft.com/office/excel/2006/main">
          <x14:cfRule type="expression" priority="21" id="{171C5B15-F0B9-4D89-A408-B869088CDC07}">
            <xm:f>IF(ISERROR(INDEX(食材料費等!$B:$B,MATCH($D6,食材料費等!$A:$A,0))),TRUE,FALSE)</xm:f>
            <x14:dxf>
              <fill>
                <patternFill>
                  <bgColor theme="0" tint="-0.34998626667073579"/>
                </patternFill>
              </fill>
            </x14:dxf>
          </x14:cfRule>
          <xm:sqref>Z6:Z155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C7991A13-9D7B-4272-B826-6FEFC322DEA3}">
          <x14:formula1>
            <xm:f>プルダウン一覧!$A$1:$E$1</xm:f>
          </x14:formula1>
          <xm:sqref>C6:C155</xm:sqref>
        </x14:dataValidation>
        <x14:dataValidation type="list" imeMode="halfAlpha" allowBlank="1" showInputMessage="1" showErrorMessage="1" xr:uid="{D0896412-6A20-4E8D-BB0B-CEA6A68E3CF0}">
          <x14:formula1>
            <xm:f>プルダウン一覧!$I$2:$I$3</xm:f>
          </x14:formula1>
          <xm:sqref>W6:W155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26"/>
  <sheetViews>
    <sheetView zoomScale="80" zoomScaleNormal="80" workbookViewId="0">
      <selection activeCell="D13" sqref="D13"/>
    </sheetView>
  </sheetViews>
  <sheetFormatPr defaultColWidth="9" defaultRowHeight="18"/>
  <cols>
    <col min="1" max="1" width="19.08203125" style="8" bestFit="1" customWidth="1"/>
    <col min="2" max="2" width="52.08203125" style="8" bestFit="1" customWidth="1"/>
    <col min="3" max="3" width="25.5" style="8" bestFit="1" customWidth="1"/>
    <col min="4" max="4" width="50.5" style="8" bestFit="1" customWidth="1"/>
    <col min="5" max="5" width="15.33203125" style="8" bestFit="1" customWidth="1"/>
    <col min="6" max="6" width="11" style="8" bestFit="1" customWidth="1"/>
    <col min="7" max="7" width="13" style="8" bestFit="1" customWidth="1"/>
    <col min="8" max="16384" width="9" style="8"/>
  </cols>
  <sheetData>
    <row r="1" spans="1:9" s="31" customFormat="1">
      <c r="A1" s="31" t="s">
        <v>30</v>
      </c>
      <c r="B1" s="31" t="s">
        <v>31</v>
      </c>
      <c r="C1" s="31" t="s">
        <v>32</v>
      </c>
      <c r="D1" s="31" t="s">
        <v>271</v>
      </c>
      <c r="E1" s="31" t="s">
        <v>100</v>
      </c>
      <c r="F1" s="31" t="s">
        <v>81</v>
      </c>
      <c r="I1" s="31" t="s">
        <v>263</v>
      </c>
    </row>
    <row r="2" spans="1:9">
      <c r="A2" s="33" t="s">
        <v>76</v>
      </c>
      <c r="B2" s="8" t="s">
        <v>33</v>
      </c>
      <c r="C2" s="33" t="s">
        <v>57</v>
      </c>
      <c r="D2" s="8" t="s">
        <v>126</v>
      </c>
      <c r="F2" s="8" t="s">
        <v>71</v>
      </c>
      <c r="G2" s="8" t="s">
        <v>232</v>
      </c>
      <c r="I2" s="8" t="s">
        <v>264</v>
      </c>
    </row>
    <row r="3" spans="1:9">
      <c r="A3" s="33" t="s">
        <v>77</v>
      </c>
      <c r="B3" s="8" t="s">
        <v>34</v>
      </c>
      <c r="C3" s="33" t="s">
        <v>58</v>
      </c>
      <c r="D3" s="8" t="s">
        <v>140</v>
      </c>
      <c r="F3" s="8" t="s">
        <v>25</v>
      </c>
      <c r="G3" s="8" t="s">
        <v>82</v>
      </c>
      <c r="I3" s="8" t="s">
        <v>265</v>
      </c>
    </row>
    <row r="4" spans="1:9">
      <c r="A4" s="8" t="s">
        <v>75</v>
      </c>
      <c r="B4" s="8" t="s">
        <v>35</v>
      </c>
      <c r="C4" s="33" t="s">
        <v>114</v>
      </c>
      <c r="D4" s="8" t="s">
        <v>127</v>
      </c>
      <c r="F4" s="8" t="s">
        <v>27</v>
      </c>
      <c r="G4" s="8" t="s">
        <v>83</v>
      </c>
    </row>
    <row r="5" spans="1:9">
      <c r="A5" s="8" t="s">
        <v>91</v>
      </c>
      <c r="B5" s="8" t="s">
        <v>36</v>
      </c>
      <c r="C5" s="33" t="s">
        <v>59</v>
      </c>
      <c r="D5" s="8" t="s">
        <v>144</v>
      </c>
      <c r="F5" s="8" t="s">
        <v>271</v>
      </c>
      <c r="G5" s="8" t="s">
        <v>84</v>
      </c>
    </row>
    <row r="6" spans="1:9">
      <c r="A6" s="8" t="s">
        <v>67</v>
      </c>
      <c r="B6" s="8" t="s">
        <v>37</v>
      </c>
      <c r="C6" s="33" t="s">
        <v>113</v>
      </c>
      <c r="D6" s="8" t="s">
        <v>142</v>
      </c>
    </row>
    <row r="7" spans="1:9">
      <c r="A7" s="8" t="s">
        <v>68</v>
      </c>
      <c r="B7" s="8" t="s">
        <v>38</v>
      </c>
      <c r="C7" s="8" t="s">
        <v>60</v>
      </c>
      <c r="D7" s="8" t="s">
        <v>146</v>
      </c>
    </row>
    <row r="8" spans="1:9">
      <c r="A8" s="8" t="s">
        <v>66</v>
      </c>
      <c r="B8" s="8" t="s">
        <v>39</v>
      </c>
      <c r="C8" s="8" t="s">
        <v>61</v>
      </c>
      <c r="D8" s="8" t="s">
        <v>128</v>
      </c>
    </row>
    <row r="9" spans="1:9">
      <c r="A9" s="8" t="s">
        <v>78</v>
      </c>
      <c r="B9" s="8" t="s">
        <v>40</v>
      </c>
      <c r="C9" s="8" t="s">
        <v>62</v>
      </c>
    </row>
    <row r="10" spans="1:9">
      <c r="B10" s="8" t="s">
        <v>41</v>
      </c>
      <c r="C10" s="8" t="s">
        <v>115</v>
      </c>
    </row>
    <row r="11" spans="1:9">
      <c r="B11" s="8" t="s">
        <v>42</v>
      </c>
      <c r="C11" s="8" t="s">
        <v>116</v>
      </c>
    </row>
    <row r="12" spans="1:9">
      <c r="B12" s="8" t="s">
        <v>43</v>
      </c>
      <c r="C12" s="8" t="s">
        <v>117</v>
      </c>
    </row>
    <row r="13" spans="1:9">
      <c r="B13" s="8" t="s">
        <v>44</v>
      </c>
      <c r="C13" s="8" t="s">
        <v>261</v>
      </c>
    </row>
    <row r="14" spans="1:9">
      <c r="B14" s="8" t="s">
        <v>45</v>
      </c>
      <c r="C14" s="8" t="s">
        <v>118</v>
      </c>
    </row>
    <row r="15" spans="1:9">
      <c r="B15" s="8" t="s">
        <v>104</v>
      </c>
      <c r="C15" s="8" t="s">
        <v>119</v>
      </c>
    </row>
    <row r="16" spans="1:9">
      <c r="B16" s="8" t="s">
        <v>46</v>
      </c>
      <c r="C16" s="8" t="s">
        <v>63</v>
      </c>
    </row>
    <row r="17" spans="2:3">
      <c r="B17" s="8" t="s">
        <v>47</v>
      </c>
      <c r="C17" s="8" t="s">
        <v>64</v>
      </c>
    </row>
    <row r="18" spans="2:3">
      <c r="B18" s="8" t="s">
        <v>48</v>
      </c>
      <c r="C18" s="60" t="s">
        <v>65</v>
      </c>
    </row>
    <row r="19" spans="2:3">
      <c r="B19" s="60" t="s">
        <v>49</v>
      </c>
      <c r="C19" s="61" t="s">
        <v>120</v>
      </c>
    </row>
    <row r="20" spans="2:3">
      <c r="B20" s="61" t="s">
        <v>50</v>
      </c>
      <c r="C20" s="61" t="s">
        <v>121</v>
      </c>
    </row>
    <row r="21" spans="2:3">
      <c r="B21" s="61" t="s">
        <v>51</v>
      </c>
      <c r="C21" s="61" t="s">
        <v>122</v>
      </c>
    </row>
    <row r="22" spans="2:3">
      <c r="B22" s="61" t="s">
        <v>52</v>
      </c>
      <c r="C22" s="61" t="s">
        <v>123</v>
      </c>
    </row>
    <row r="23" spans="2:3">
      <c r="B23" s="61" t="s">
        <v>53</v>
      </c>
      <c r="C23" s="61" t="s">
        <v>124</v>
      </c>
    </row>
    <row r="24" spans="2:3">
      <c r="B24" s="61" t="s">
        <v>54</v>
      </c>
      <c r="C24" s="61" t="s">
        <v>125</v>
      </c>
    </row>
    <row r="25" spans="2:3">
      <c r="B25" s="61" t="s">
        <v>55</v>
      </c>
      <c r="C25" s="8" t="s">
        <v>79</v>
      </c>
    </row>
    <row r="26" spans="2:3">
      <c r="B26" s="61" t="s">
        <v>56</v>
      </c>
    </row>
  </sheetData>
  <sheetProtection algorithmName="SHA-512" hashValue="fDXmfLnxknvgFpW+9oXUl5vsxAqbslPkoRDeHS+mhnxubsFmqe/6beh1srvTmTWLNg1Z8iqTH7Eqm3tW0RwIbA==" saltValue="T5AN9BxJ2DIB8UXWk80zdg==" spinCount="100000" sheet="1" objects="1" scenarios="1" selectLockedCells="1" selectUnlockedCells="1"/>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8"/>
  <sheetViews>
    <sheetView workbookViewId="0">
      <selection activeCell="A5" sqref="A5"/>
    </sheetView>
  </sheetViews>
  <sheetFormatPr defaultRowHeight="18"/>
  <cols>
    <col min="1" max="1" width="50.5" bestFit="1" customWidth="1"/>
    <col min="2" max="2" width="11.08203125" bestFit="1" customWidth="1"/>
  </cols>
  <sheetData>
    <row r="1" spans="1:2">
      <c r="A1" s="32" t="s">
        <v>238</v>
      </c>
      <c r="B1" s="32" t="s">
        <v>211</v>
      </c>
    </row>
    <row r="2" spans="1:2">
      <c r="A2" t="s">
        <v>76</v>
      </c>
      <c r="B2" s="42">
        <v>30200</v>
      </c>
    </row>
    <row r="3" spans="1:2">
      <c r="A3" t="s">
        <v>101</v>
      </c>
      <c r="B3" s="42">
        <v>30200</v>
      </c>
    </row>
    <row r="4" spans="1:2">
      <c r="A4" t="s">
        <v>57</v>
      </c>
      <c r="B4" s="42">
        <v>18000</v>
      </c>
    </row>
    <row r="5" spans="1:2">
      <c r="A5" t="s">
        <v>58</v>
      </c>
      <c r="B5" s="42">
        <v>18000</v>
      </c>
    </row>
    <row r="6" spans="1:2">
      <c r="A6" t="s">
        <v>114</v>
      </c>
    </row>
    <row r="7" spans="1:2">
      <c r="A7" t="s">
        <v>59</v>
      </c>
    </row>
    <row r="8" spans="1:2">
      <c r="A8" t="s">
        <v>113</v>
      </c>
    </row>
  </sheetData>
  <sheetProtection algorithmName="SHA-512" hashValue="h/VECevPejIgDp7bf4G+v0ZulHcVY4swHjGv3DapEayfJdcfgDDR9rb2v8m8Yg/tAej4qQufgA6eNUGLy9Uhig==" saltValue="kUgA6urs0lultQXo9nCk0A==" spinCount="100000" sheet="1" objects="1" scenarios="1" selectLockedCells="1" selectUnlockedCells="1"/>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4"/>
  <sheetViews>
    <sheetView workbookViewId="0"/>
  </sheetViews>
  <sheetFormatPr defaultRowHeight="18"/>
  <cols>
    <col min="1" max="1" width="7.33203125" style="38" bestFit="1" customWidth="1"/>
  </cols>
  <sheetData>
    <row r="1" spans="1:1">
      <c r="A1" s="37" t="s">
        <v>139</v>
      </c>
    </row>
    <row r="2" spans="1:1">
      <c r="A2" s="38">
        <v>0.5</v>
      </c>
    </row>
    <row r="3" spans="1:1">
      <c r="A3" s="38">
        <v>0.33333333333333331</v>
      </c>
    </row>
    <row r="4" spans="1:1">
      <c r="A4" s="38">
        <v>0.66666666666666663</v>
      </c>
    </row>
  </sheetData>
  <sheetProtection password="CA9C" sheet="1" objects="1" scenarios="1" selectLockedCells="1" selectUnlockedCell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申請書</vt:lpstr>
      <vt:lpstr>施設内訳書</vt:lpstr>
      <vt:lpstr>【記載例】申請書</vt:lpstr>
      <vt:lpstr>【記載例】施設内訳書</vt:lpstr>
      <vt:lpstr>プルダウン一覧</vt:lpstr>
      <vt:lpstr>食材料費等</vt:lpstr>
      <vt:lpstr>補助率</vt:lpstr>
      <vt:lpstr>【記載例】施設内訳書!Print_Area</vt:lpstr>
      <vt:lpstr>【記載例】申請書!Print_Area</vt:lpstr>
      <vt:lpstr>施設内訳書!Print_Area</vt:lpstr>
      <vt:lpstr>申請書!Print_Area</vt:lpstr>
      <vt:lpstr>【記載例】施設内訳書!Print_Titles</vt:lpstr>
      <vt:lpstr>施設内訳書!Print_Titles</vt:lpstr>
      <vt:lpstr>医療機関等</vt:lpstr>
      <vt:lpstr>介護施設等</vt:lpstr>
      <vt:lpstr>障害者施設</vt:lpstr>
      <vt:lpstr>補助率_病院・有床診療所のみ</vt:lpstr>
      <vt:lpstr>幼児教育・保育施設</vt:lpstr>
      <vt:lpstr>幼保施設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2026-06-10T08:35:03Z</dcterms:modified>
</cp:coreProperties>
</file>